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15" activeTab="0"/>
  </bookViews>
  <sheets>
    <sheet name="август" sheetId="1" r:id="rId1"/>
    <sheet name="июль" sheetId="2" r:id="rId2"/>
    <sheet name="июнь" sheetId="3" r:id="rId3"/>
    <sheet name="апрель" sheetId="4" r:id="rId4"/>
    <sheet name="февраль" sheetId="5" r:id="rId5"/>
    <sheet name="Бюджет  2021-2023" sheetId="6" r:id="rId6"/>
  </sheets>
  <definedNames/>
  <calcPr fullCalcOnLoad="1"/>
</workbook>
</file>

<file path=xl/sharedStrings.xml><?xml version="1.0" encoding="utf-8"?>
<sst xmlns="http://schemas.openxmlformats.org/spreadsheetml/2006/main" count="1020" uniqueCount="168">
  <si>
    <t>НАЛОГОВЫЕ И НЕНАЛОГОВЫЕ ДОХОДЫ</t>
  </si>
  <si>
    <t xml:space="preserve">ДОХОДЫ ОТ ИСПОЛЬЗОВАНИЯ ИМУЩЕСТВА, НАХОДЯЩЕГОСЯ В ГОСУДАРСТВЕННОЙ И МУНИЦИПАЛЬНОЙ  СОБСТВЕННОСТИ </t>
  </si>
  <si>
    <t>Платежи от государственных и муниципальных унитарных предприятий</t>
  </si>
  <si>
    <t>Источник доходов</t>
  </si>
  <si>
    <t>Код бюджетной классификации</t>
  </si>
  <si>
    <t xml:space="preserve"> 1 00 00000 00 0000 000</t>
  </si>
  <si>
    <t xml:space="preserve"> 1 11 00000 00 0000 000</t>
  </si>
  <si>
    <t xml:space="preserve"> 1 11 05000 00 0000 120</t>
  </si>
  <si>
    <t xml:space="preserve"> 1 11 09000 00 0000 120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</si>
  <si>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</si>
  <si>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</si>
  <si>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</si>
  <si>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 xml:space="preserve"> 1 11 07000 00 0000 120</t>
  </si>
  <si>
    <t>1 13 00000 00 0000 000</t>
  </si>
  <si>
    <t>ДОХОДЫ ОТ ОКАЗАНИЯ ПЛАТНЫХ УСЛУГ (РАБОТ) И КОМПЕНСАЦИИ ЗАТРАТ ГОСУДАРСТВА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</si>
  <si>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</si>
  <si>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 (МФЦ)</t>
  </si>
  <si>
    <t>Всего доходов</t>
  </si>
  <si>
    <t>1 11 05013 13 0000 120</t>
  </si>
  <si>
    <t>1 11 05025 13 0000 120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</si>
  <si>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</si>
  <si>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</si>
  <si>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</si>
  <si>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</si>
  <si>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</si>
  <si>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</si>
  <si>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</si>
  <si>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</si>
  <si>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</si>
  <si>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</si>
  <si>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</si>
  <si>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</si>
  <si>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</si>
  <si>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</si>
  <si>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1 14 02000 00 0000 000</t>
  </si>
  <si>
    <t>Доходы от реализации имущества, находящегося в 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</si>
  <si>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</si>
  <si>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</si>
  <si>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</si>
  <si>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</si>
  <si>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</si>
  <si>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1 14 06025 13 0000 430</t>
  </si>
  <si>
    <t>Доходы от продажи земельных участков, находящихся  собственности городских поселений ( за исключением земельных участков муниципальных бюджетных и автономных учреждений)</t>
  </si>
  <si>
    <t>1 01 00000 00 0000 000</t>
  </si>
  <si>
    <t>НАЛОГИ НА ПРИБЫЛЬ, ДОХОДЫ</t>
  </si>
  <si>
    <t xml:space="preserve"> 1 01 02000 01 0000 110</t>
  </si>
  <si>
    <t xml:space="preserve">Налог на доходы физических лиц 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</si>
  <si>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</si>
  <si>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</si>
  <si>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</si>
  <si>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</si>
  <si>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</si>
  <si>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</si>
  <si>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</si>
  <si>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 xml:space="preserve"> 1 06 00000 00 0000 000</t>
  </si>
  <si>
    <t>НАЛОГИ НА ИМУЩЕСТВО</t>
  </si>
  <si>
    <t>Налог на имущество физических лиц</t>
  </si>
  <si>
    <t xml:space="preserve"> 1 06 06000 00 0000 110</t>
  </si>
  <si>
    <t>Земельный налог</t>
  </si>
  <si>
    <t>1 16 00000 00 0000 000</t>
  </si>
  <si>
    <t>ШТРАФЫ, САНКЦИИ, ВОЗМЕЩЕНИЕ УЩЕРБА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</si>
  <si>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</si>
  <si>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</si>
  <si>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</si>
  <si>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</si>
  <si>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 xml:space="preserve"> 1 06 01030 13 1000 110</t>
  </si>
  <si>
    <t xml:space="preserve"> 1 05 03010 01 1000 110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</si>
  <si>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</si>
  <si>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1 16 07090 13 0000 140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</si>
  <si>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</si>
  <si>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</si>
  <si>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</si>
  <si>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</si>
  <si>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2021 год</t>
  </si>
  <si>
    <t>2022 год</t>
  </si>
  <si>
    <t>2023 год</t>
  </si>
  <si>
    <t>2 00 00000 00 0000 000</t>
  </si>
  <si>
    <t>БЕЗВОЗМЕЗДНЫЕ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</si>
  <si>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</si>
  <si>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</si>
  <si>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 xml:space="preserve"> 2 02 20079 13 0000 150</t>
  </si>
  <si>
    <t>Субсидии бюджетам городских поселений на переселение граждан из жилищного фонда, признанногот непригодным для проживания, и (или) жилищного фонда с высоким уровнем износа ( более 70 процентов)</t>
  </si>
  <si>
    <t xml:space="preserve">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</si>
  <si>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(ФБ+ОБ)</t>
  </si>
  <si>
    <t xml:space="preserve"> 2 02 25497 13 0000 150</t>
  </si>
  <si>
    <t>Субсидии бюджетам городских поселений на реализацию мероприятий по обеспечению жильем молодых семей (ОБ)</t>
  </si>
  <si>
    <t xml:space="preserve">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</si>
  <si>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(ФБ+ОБ)</t>
  </si>
  <si>
    <t>2 02 29999 13 0000 150</t>
  </si>
  <si>
    <t>Прочие субсидии бюджетам городских поселений (на обеспечение стимулирующих выплат работникам муниципальных учреждений культуры Ленинградской области) (ОБ)</t>
  </si>
  <si>
    <t>Прочие субсидии бюджетам городских поселений (на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молодежи) (ОБ)</t>
  </si>
  <si>
    <t>Прочие субсидии бюджетам городских поселений (на реализацию мероприятий по благоустройству дворовых территорий) (ОБ)</t>
  </si>
  <si>
    <t>Прочие субсидии бюджетам городских поселений (на мероприятия по созданию мест ( площадок) накопления твердых коммунальных отходов) (ОБ)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</si>
  <si>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</si>
  <si>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</si>
  <si>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</si>
  <si>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 (в сфере профилактики безнадзорности и правонарушений несовершеннолетних)</t>
  </si>
  <si>
    <t>Субвенции бюджетам городских поселений на выполнение передаваемых полномочий  субъектов Российской Федерации (в сфере административных правоотношений)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</si>
  <si>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</si>
  <si>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</si>
  <si>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</si>
  <si>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 xml:space="preserve">Иные межбюджетные трансферты </t>
  </si>
  <si>
    <t>2 02 49999 13 0000 150</t>
  </si>
  <si>
    <t>Прочие межбюджетные трансферты, передаваемые бюджетам городских поселений (на формирование комфортной городской среды (софинансирование)) (РБ)</t>
  </si>
  <si>
    <t>Прочие межбюджетные трансферты, передаваемые бюджетам городских поселений (софинансирование по благоустройству дворовых территорий)  (РБ)</t>
  </si>
  <si>
    <t>Прочие межбюджетные трансферты, передаваемые бюджетам городских поселений  ( внесения изменений в генеральный план поселения) (РБ)</t>
  </si>
  <si>
    <t>Прочие межбюджетные трансферты, передаваемые бюджетам городских поселений  ( внесения сведений о границах населенных пунктов МО "Город Ивангород" в Единый государственный реестр недвижимости ) (РБ)</t>
  </si>
  <si>
    <t>Прочие межбюджетные трансферты, передаваемые бюджетам городских поселений  ( внесения изменений в проект правил землепользования и застройки поселения ) (РБ)</t>
  </si>
  <si>
    <t>Прочие межбюджетные трансферты, передаваемые бюджетам городских поселений  ( софинонсирование мероприятий, направленных на безаварийную работу объектов водоснабжения и водоотведения ) (РБ)</t>
  </si>
  <si>
    <t>Прочие межбюджетные трансферты, передаваемые бюджетам городских поселений  (софинансирование мероприятий на поддержка деятельности молодежных общественных организаций, объединений, инициатив и развития добровольческого движения, содействие трудовой адаптации и занятости молодежи) (РБ)</t>
  </si>
  <si>
    <t>Прочие межбюджетные трансферты, передаваемые бюджетам городских поселений  ( на обеспечение стимулирующих выплат работникам муниципальных учреждений культуры ) (РБ)</t>
  </si>
  <si>
    <t>Прочие межбюджетные трансферты, передаваемые бюджетам городских поселений ( (на мероприятия по обеспечению устойчивого функционирования объектов теплоснабжения )</t>
  </si>
  <si>
    <t xml:space="preserve">Прочие межбюджетные трансферты, передаваемые бюджетам городских поселений (на мероприятия по созданию мест ( площадок) накопления твердых коммунальных отходов) </t>
  </si>
  <si>
    <t>Прочие субсидии бюджетам городских поселений  (на  поддержку развития общественной инфраструктуры: ) (ОБ)</t>
  </si>
  <si>
    <t>Прочие субсидии бюджетам городских поселений (на поддержку отрасли культуры) (ОБ)</t>
  </si>
  <si>
    <t>Прочие субсидии бюджетам городских поселений (на реализацию областного закона 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</si>
  <si>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 xml:space="preserve"> 2 01 00000 00 0000 000</t>
  </si>
  <si>
    <t>БЕЗВОЗМЕЗДНЫЕ ПОСТУПЛЕНИЯ ОТ НЕРЕЗИДЕНТОВ</t>
  </si>
  <si>
    <t xml:space="preserve"> 2 01 05099 13 0000 150</t>
  </si>
  <si>
    <t>Прочие безвозмездные поступления от нерезидетов в бюджеты городских поселений</t>
  </si>
  <si>
    <t>Прогнозируемые поступления
налоговых, неналоговых доходов и безвозмездных поступлений</t>
  </si>
  <si>
    <t xml:space="preserve">в  бюджет  МО "Город Ивангород" на 2021 год и на плановый период 2022 и 2023 годов </t>
  </si>
  <si>
    <t>1 13 01995 13 0000 130</t>
  </si>
  <si>
    <t>Прочие доходы от оказания платных услуг (работ) получателями средств бюджетов городских поселений.</t>
  </si>
  <si>
    <t>3</t>
  </si>
  <si>
    <t>4</t>
  </si>
  <si>
    <t>5</t>
  </si>
  <si>
    <t>Сумма (тысяч рублей)</t>
  </si>
  <si>
    <t>Прочие межбюджетные трансферты, передаваемые бюджетам городских поселений (на  поддержку развития общественной инфраструктуры:) (РБ)</t>
  </si>
  <si>
    <t>Прочие межбюджетные трансферты, передаваемые бюджетам городских поселений (на реализацию областного закона 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области(софинансирование)) (РБ)</t>
  </si>
  <si>
    <t xml:space="preserve">УТВЕРЖДЕНЫ решением Совета депутатов МО "Город Ивангород" от 22.12.2020 №60 (приложение 1)  </t>
  </si>
  <si>
    <t>Прочие межбюджетные трансферты, передаваемые бюджетам городских поселений  (софинансирование мероприятий на поддержка деятельности молодежных общественных организаций, объединений, инициатив и развития добровольческого движения, содействие трудовой адапта</t>
  </si>
  <si>
    <t xml:space="preserve">УТВЕРЖДЕНЫ решением Совета депутатов МО "Город Ивангород" от __.__.2021 №__ (приложение 1)  </t>
  </si>
  <si>
    <t xml:space="preserve">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</si>
  <si>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ремонт автомобильных дорог общего пользования местного значения) (ОБ)</t>
  </si>
  <si>
    <t xml:space="preserve"> 2 02 25519 13 0000 150</t>
  </si>
  <si>
    <t>Субсидии бюджетам городских поселений на поддержку отрасли культуры</t>
  </si>
  <si>
    <t xml:space="preserve">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</si>
  <si>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</si>
  <si>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</si>
  <si>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</si>
  <si>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</si>
  <si>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</t>
  </si>
  <si>
    <t>Прочие субсидии бюджетам городских поселений (доступная среда для инвалидов) (ОБ)</t>
  </si>
  <si>
    <t xml:space="preserve">Прочие межбюджетные трансферты, передаваемые бюджетам городских поселений (софинансирование на оплату дополнительных метров за счет местного бюджета) </t>
  </si>
  <si>
    <t xml:space="preserve">Прочие межбюджетные трансферты, передаваемые бюджетам городских поселений (софинансирование на мероприятия в рамках проекта формирование комфортной городской среды) </t>
  </si>
  <si>
    <t xml:space="preserve">Прочие межбюджетные трансферты, передаваемые бюджетам городских поселений (софинансирование на ремонт магистрального канализационного трубопровода) 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</si>
  <si>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</si>
  <si>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</si>
  <si>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Прочие субсидии бюджетам городских поселений (на повышение качества городской среды) (ОБ)</t>
  </si>
  <si>
    <t>2 04 00000 00 0000 150</t>
  </si>
  <si>
    <t>Безвозмездные поступления от негосударственных организаций</t>
  </si>
  <si>
    <t>2 04 05010 13 0000 150</t>
  </si>
  <si>
    <t>2 04 05099 13 0000 150</t>
  </si>
  <si>
    <t>Прочие доходы от оказания платных услуг (работ) получателями средств бюджетов городских поселений</t>
  </si>
  <si>
    <t>Прочие субсидии бюджетам городских поселений (на мероприятия по созданию мест (площадок) накопления твердых коммунальных отходов) (ОБ)</t>
  </si>
  <si>
    <t>Прочие субсидии бюджетам городских поселений  (на  поддержку развития общественной инфраструктуры) (ОБ)</t>
  </si>
  <si>
    <t>Прочие межбюджетные трансферты, передаваемые бюджетам городских поселений (на  поддержку развития общественной инфраструктуры) (РБ)</t>
  </si>
  <si>
    <t>Прочие межбюджетные трансферты, передаваемые бюджетам городских поселений (на реализацию областного закона 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области(софинансирование) (РБ)</t>
  </si>
  <si>
    <t>Прочие межбюджетные трансферты, передаваемые бюджетам городских поселений  (внесение изменений в генеральный план поселения) (РБ)</t>
  </si>
  <si>
    <t xml:space="preserve">Прочие межбюджетные трансферты, передаваемые бюджетам городских поселений (на мероприятия по созданию мест (площадок) накопления твердых коммунальных отходов) </t>
  </si>
  <si>
    <t>Прочие безвозмездные поступления от негосударственных организаций в бюджеты городских поселений (по соглашению о социально-экономическом сотрудничестве)</t>
  </si>
  <si>
    <t>Предоставление негосударственными организациями грантов для получателей средств бюджетов городских поселений   (на реализацию проекта "Комфортная среда для воспитания и дрессировки собак", за счет средств от гранта)</t>
  </si>
  <si>
    <t>Предоставление негосударственными организациями грантов для получателей средств бюджетов городских поселений   (на реализацию проекта "Семейная игровая площадка "Игруля" в библиотеке", за счет средств от гранта)</t>
  </si>
  <si>
    <t xml:space="preserve">Прочие межбюджетные трансферты, передаваемые бюджетам городских поселений (софинансирование на создание комфортной городской среды) </t>
  </si>
  <si>
    <t xml:space="preserve">Прочие межбюджетные трансферты, передаваемые бюджетам городских поселений (на благоустройство общественных территорий) </t>
  </si>
  <si>
    <t xml:space="preserve">Прочие межбюджетные трансферты, передаваемые бюджетам городских поселений (на оплату электроэнергии уличного освещения) </t>
  </si>
  <si>
    <t xml:space="preserve">Прочие межбюджетные трансферты, передаваемые бюджетам городских поселений (на ТО объектов уличного освещения)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</si>
</sst>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"/>
    <numFmt numFmtId="175" formatCode="#,##0.000"/>
    <numFmt numFmtId="176" formatCode="#,##0.00000"/>
    <numFmt numFmtId="177" formatCode="0.000"/>
    <numFmt numFmtId="178" formatCode="0.00000"/>
    <numFmt numFmtId="179" formatCode="0.0"/>
    <numFmt numFmtId="180" formatCode="#,##0.0"/>
    <numFmt numFmtId="181" formatCode="#,##0.00\ &quot;₽&quot;"/>
    <numFmt numFmtId="182" formatCode="?"/>
    <numFmt numFmtId="183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22" borderId="1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76" fontId="3" fillId="24" borderId="10" xfId="0" applyNumberFormat="1" applyFont="1" applyFill="1" applyBorder="1" applyAlignment="1">
      <alignment horizontal="center" vertical="center" wrapText="1"/>
    </xf>
    <xf numFmtId="176" fontId="3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3" fillId="22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5" fillId="24" borderId="12" xfId="0" applyNumberFormat="1" applyFont="1" applyFill="1" applyBorder="1" applyAlignment="1">
      <alignment horizontal="center" vertical="center"/>
    </xf>
    <xf numFmtId="176" fontId="5" fillId="24" borderId="10" xfId="0" applyNumberFormat="1" applyFont="1" applyFill="1" applyBorder="1" applyAlignment="1">
      <alignment horizontal="center" vertical="center"/>
    </xf>
    <xf numFmtId="176" fontId="0" fillId="22" borderId="10" xfId="0" applyNumberFormat="1" applyFill="1" applyBorder="1" applyAlignment="1">
      <alignment horizontal="center" vertical="center"/>
    </xf>
    <xf numFmtId="176" fontId="0" fillId="22" borderId="12" xfId="0" applyNumberFormat="1" applyFill="1" applyBorder="1" applyAlignment="1">
      <alignment horizontal="center" vertical="center"/>
    </xf>
    <xf numFmtId="176" fontId="5" fillId="2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176" fontId="5" fillId="22" borderId="12" xfId="0" applyNumberFormat="1" applyFont="1" applyFill="1" applyBorder="1" applyAlignment="1">
      <alignment horizontal="center" vertical="center"/>
    </xf>
    <xf numFmtId="4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vertical="center"/>
    </xf>
    <xf numFmtId="4" fontId="8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176" fontId="8" fillId="24" borderId="10" xfId="0" applyNumberFormat="1" applyFont="1" applyFill="1" applyBorder="1" applyAlignment="1">
      <alignment horizontal="center" vertical="center"/>
    </xf>
    <xf numFmtId="176" fontId="0" fillId="24" borderId="12" xfId="0" applyNumberForma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176" fontId="0" fillId="24" borderId="12" xfId="0" applyNumberFormat="1" applyFill="1" applyBorder="1" applyAlignment="1">
      <alignment horizontal="center" vertical="center"/>
    </xf>
    <xf numFmtId="176" fontId="5" fillId="24" borderId="12" xfId="0" applyNumberFormat="1" applyFont="1" applyFill="1" applyBorder="1" applyAlignment="1">
      <alignment horizontal="center" vertical="center"/>
    </xf>
    <xf numFmtId="176" fontId="0" fillId="23" borderId="10" xfId="0" applyNumberForma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top" wrapText="1"/>
    </xf>
    <xf numFmtId="176" fontId="1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top" wrapText="1"/>
    </xf>
    <xf numFmtId="178" fontId="13" fillId="24" borderId="10" xfId="0" applyNumberFormat="1" applyFont="1" applyFill="1" applyBorder="1" applyAlignment="1">
      <alignment horizontal="center" vertical="center"/>
    </xf>
    <xf numFmtId="178" fontId="13" fillId="23" borderId="10" xfId="0" applyNumberFormat="1" applyFont="1" applyFill="1" applyBorder="1" applyAlignment="1">
      <alignment horizontal="center" vertical="center"/>
    </xf>
    <xf numFmtId="178" fontId="0" fillId="24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176" fontId="0" fillId="22" borderId="10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5" fillId="22" borderId="10" xfId="0" applyNumberFormat="1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27" customWidth="1"/>
    <col min="4" max="4" width="14.875" style="50" bestFit="1" customWidth="1"/>
    <col min="5" max="5" width="13.75390625" style="50" bestFit="1" customWidth="1"/>
    <col min="6" max="7" width="9.125" style="4" customWidth="1"/>
    <col min="8" max="8" width="24.125" style="4" hidden="1" customWidth="1"/>
    <col min="9" max="9" width="12.125" style="4" bestFit="1" customWidth="1"/>
    <col min="10" max="16384" width="9.125" style="4" customWidth="1"/>
  </cols>
  <sheetData>
    <row r="1" spans="4:5" ht="75.75" customHeight="1">
      <c r="D1" s="78" t="s">
        <v>132</v>
      </c>
      <c r="E1" s="78"/>
    </row>
    <row r="2" spans="1:5" ht="36.75" customHeight="1">
      <c r="A2" s="35"/>
      <c r="B2" s="79" t="s">
        <v>120</v>
      </c>
      <c r="C2" s="79"/>
      <c r="D2" s="80"/>
      <c r="E2" s="51"/>
    </row>
    <row r="3" spans="1:5" ht="18" customHeight="1">
      <c r="A3" s="79" t="s">
        <v>121</v>
      </c>
      <c r="B3" s="79"/>
      <c r="C3" s="79"/>
      <c r="D3" s="79"/>
      <c r="E3" s="79"/>
    </row>
    <row r="4" spans="1:2" ht="16.5" customHeight="1">
      <c r="A4" s="1"/>
      <c r="B4" s="1"/>
    </row>
    <row r="5" spans="1:5" ht="12.75">
      <c r="A5" s="81" t="s">
        <v>4</v>
      </c>
      <c r="B5" s="81" t="s">
        <v>3</v>
      </c>
      <c r="C5" s="83" t="s">
        <v>127</v>
      </c>
      <c r="D5" s="83"/>
      <c r="E5" s="83"/>
    </row>
    <row r="6" spans="1:5" ht="12.75">
      <c r="A6" s="82"/>
      <c r="B6" s="82"/>
      <c r="C6" s="15" t="s">
        <v>73</v>
      </c>
      <c r="D6" s="52" t="s">
        <v>74</v>
      </c>
      <c r="E6" s="52" t="s">
        <v>75</v>
      </c>
    </row>
    <row r="7" spans="1:5" s="12" customFormat="1" ht="12.75">
      <c r="A7" s="13">
        <v>1</v>
      </c>
      <c r="B7" s="13">
        <v>2</v>
      </c>
      <c r="C7" s="14" t="s">
        <v>124</v>
      </c>
      <c r="D7" s="53" t="s">
        <v>125</v>
      </c>
      <c r="E7" s="53" t="s">
        <v>126</v>
      </c>
    </row>
    <row r="8" spans="1:5" ht="15.75">
      <c r="A8" s="2"/>
      <c r="B8" s="3" t="s">
        <v>17</v>
      </c>
      <c r="C8" s="69">
        <f>C9+C44</f>
        <v>673209.5637200001</v>
      </c>
      <c r="D8" s="36">
        <f>D9+D44</f>
        <v>170708.31214</v>
      </c>
      <c r="E8" s="36">
        <f>E9+E44</f>
        <v>82815.93781</v>
      </c>
    </row>
    <row r="9" spans="1:8" ht="22.5" customHeight="1">
      <c r="A9" s="6" t="s">
        <v>5</v>
      </c>
      <c r="B9" s="7" t="s">
        <v>0</v>
      </c>
      <c r="C9" s="70">
        <f>C10+C12+C16+C14+C19+C28+C31+C40</f>
        <v>105286.66926</v>
      </c>
      <c r="D9" s="37">
        <f>D10+D12+D16+D14+D19+D28+D31+D40</f>
        <v>68646.73816</v>
      </c>
      <c r="E9" s="37">
        <f>E10+E12+E16+E14+E19+E28+E31+E40</f>
        <v>69245.76281</v>
      </c>
      <c r="H9" s="33">
        <f>C9+C48</f>
        <v>114868.06925999999</v>
      </c>
    </row>
    <row r="10" spans="1:5" s="5" customFormat="1" ht="15.75">
      <c r="A10" s="10" t="s">
        <v>43</v>
      </c>
      <c r="B10" s="7" t="s">
        <v>44</v>
      </c>
      <c r="C10" s="70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8">
        <v>25519</v>
      </c>
      <c r="D11" s="39">
        <v>26117</v>
      </c>
      <c r="E11" s="39">
        <v>26702</v>
      </c>
      <c r="H11" s="33"/>
    </row>
    <row r="12" spans="1:5" s="5" customFormat="1" ht="47.25">
      <c r="A12" s="10" t="s">
        <v>47</v>
      </c>
      <c r="B12" s="3" t="s">
        <v>48</v>
      </c>
      <c r="C12" s="70">
        <f>C13</f>
        <v>1622.06</v>
      </c>
      <c r="D12" s="37">
        <f>D13</f>
        <v>1719.38</v>
      </c>
      <c r="E12" s="37">
        <f>E13</f>
        <v>1719.3836</v>
      </c>
    </row>
    <row r="13" spans="1:5" ht="34.5" customHeight="1">
      <c r="A13" s="8" t="s">
        <v>49</v>
      </c>
      <c r="B13" s="9" t="s">
        <v>50</v>
      </c>
      <c r="C13" s="38">
        <v>1622.06</v>
      </c>
      <c r="D13" s="39">
        <v>1719.38</v>
      </c>
      <c r="E13" s="39">
        <v>1719.3836</v>
      </c>
    </row>
    <row r="14" spans="1:5" s="5" customFormat="1" ht="15.75">
      <c r="A14" s="10" t="s">
        <v>51</v>
      </c>
      <c r="B14" s="3" t="s">
        <v>52</v>
      </c>
      <c r="C14" s="70">
        <f>C15</f>
        <v>28.0125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8">
        <v>28.0125</v>
      </c>
      <c r="D15" s="39">
        <v>1</v>
      </c>
      <c r="E15" s="39">
        <v>1</v>
      </c>
    </row>
    <row r="16" spans="1:5" s="5" customFormat="1" ht="22.5" customHeight="1">
      <c r="A16" s="10" t="s">
        <v>54</v>
      </c>
      <c r="B16" s="3" t="s">
        <v>55</v>
      </c>
      <c r="C16" s="70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8">
        <v>1770</v>
      </c>
      <c r="D17" s="39">
        <v>1850</v>
      </c>
      <c r="E17" s="39">
        <v>1950</v>
      </c>
    </row>
    <row r="18" spans="1:5" ht="18.75" customHeight="1">
      <c r="A18" s="8" t="s">
        <v>57</v>
      </c>
      <c r="B18" s="9" t="s">
        <v>58</v>
      </c>
      <c r="C18" s="38">
        <v>8700</v>
      </c>
      <c r="D18" s="39">
        <v>8900</v>
      </c>
      <c r="E18" s="39">
        <v>8950</v>
      </c>
    </row>
    <row r="19" spans="1:5" ht="49.5" customHeight="1">
      <c r="A19" s="10" t="s">
        <v>6</v>
      </c>
      <c r="B19" s="3" t="s">
        <v>1</v>
      </c>
      <c r="C19" s="70">
        <f>C20+C24+C26</f>
        <v>19320.40204</v>
      </c>
      <c r="D19" s="37">
        <f>D20+D24+D26</f>
        <v>19703.408</v>
      </c>
      <c r="E19" s="37">
        <f>E20+E24+E26</f>
        <v>19972.2484</v>
      </c>
    </row>
    <row r="20" spans="1:5" ht="105.75" customHeight="1">
      <c r="A20" s="10" t="s">
        <v>7</v>
      </c>
      <c r="B20" s="3" t="s">
        <v>27</v>
      </c>
      <c r="C20" s="70">
        <f>SUM(C21:C23)</f>
        <v>18020.40204</v>
      </c>
      <c r="D20" s="37">
        <f>SUM(D21:D23)</f>
        <v>18183.408</v>
      </c>
      <c r="E20" s="37">
        <f>SUM(E21:E23)</f>
        <v>18652.2484</v>
      </c>
    </row>
    <row r="21" spans="1:5" ht="97.5" customHeight="1">
      <c r="A21" s="8" t="s">
        <v>18</v>
      </c>
      <c r="B21" s="9" t="s">
        <v>26</v>
      </c>
      <c r="C21" s="38">
        <v>15191.72257</v>
      </c>
      <c r="D21" s="39">
        <v>15647.713</v>
      </c>
      <c r="E21" s="39">
        <v>16116.5534</v>
      </c>
    </row>
    <row r="22" spans="1:5" ht="89.25" customHeight="1">
      <c r="A22" s="8" t="s">
        <v>19</v>
      </c>
      <c r="B22" s="9" t="s">
        <v>28</v>
      </c>
      <c r="C22" s="38">
        <v>188.10125</v>
      </c>
      <c r="D22" s="39">
        <v>0</v>
      </c>
      <c r="E22" s="39">
        <v>0</v>
      </c>
    </row>
    <row r="23" spans="1:5" ht="42.75" customHeight="1">
      <c r="A23" s="8" t="s">
        <v>20</v>
      </c>
      <c r="B23" s="9" t="s">
        <v>21</v>
      </c>
      <c r="C23" s="38">
        <v>2640.57822</v>
      </c>
      <c r="D23" s="39">
        <v>2535.695</v>
      </c>
      <c r="E23" s="39">
        <v>2535.695</v>
      </c>
    </row>
    <row r="24" spans="1:5" ht="31.5">
      <c r="A24" s="10" t="s">
        <v>12</v>
      </c>
      <c r="B24" s="3" t="s">
        <v>2</v>
      </c>
      <c r="C24" s="70">
        <f>C25</f>
        <v>0</v>
      </c>
      <c r="D24" s="37">
        <f>D25</f>
        <v>20</v>
      </c>
      <c r="E24" s="37">
        <f>E25</f>
        <v>20</v>
      </c>
    </row>
    <row r="25" spans="1:5" ht="66.75" customHeight="1">
      <c r="A25" s="8" t="s">
        <v>29</v>
      </c>
      <c r="B25" s="9" t="s">
        <v>30</v>
      </c>
      <c r="C25" s="38">
        <v>0</v>
      </c>
      <c r="D25" s="39">
        <v>20</v>
      </c>
      <c r="E25" s="39">
        <v>20</v>
      </c>
    </row>
    <row r="26" spans="1:5" ht="94.5" customHeight="1">
      <c r="A26" s="10" t="s">
        <v>8</v>
      </c>
      <c r="B26" s="3" t="s">
        <v>31</v>
      </c>
      <c r="C26" s="70">
        <f>C27</f>
        <v>1300</v>
      </c>
      <c r="D26" s="37">
        <f>D27</f>
        <v>1500</v>
      </c>
      <c r="E26" s="37">
        <f>E27</f>
        <v>1300</v>
      </c>
    </row>
    <row r="27" spans="1:5" ht="94.5" customHeight="1">
      <c r="A27" s="8" t="s">
        <v>32</v>
      </c>
      <c r="B27" s="9" t="s">
        <v>33</v>
      </c>
      <c r="C27" s="38">
        <v>1300</v>
      </c>
      <c r="D27" s="39">
        <v>1500</v>
      </c>
      <c r="E27" s="39">
        <v>1300</v>
      </c>
    </row>
    <row r="28" spans="1:5" ht="48" customHeight="1">
      <c r="A28" s="10" t="s">
        <v>13</v>
      </c>
      <c r="B28" s="3" t="s">
        <v>14</v>
      </c>
      <c r="C28" s="70">
        <f>SUM(C29:C30)</f>
        <v>11886.5034</v>
      </c>
      <c r="D28" s="37">
        <f>SUM(D29:D30)</f>
        <v>5081.925740000001</v>
      </c>
      <c r="E28" s="37">
        <f>SUM(E29:E30)</f>
        <v>5058.07481</v>
      </c>
    </row>
    <row r="29" spans="1:5" ht="48" customHeight="1">
      <c r="A29" s="8" t="s">
        <v>15</v>
      </c>
      <c r="B29" s="9" t="s">
        <v>16</v>
      </c>
      <c r="C29" s="40">
        <v>72.912</v>
      </c>
      <c r="D29" s="44">
        <v>72.912</v>
      </c>
      <c r="E29" s="44">
        <v>72.912</v>
      </c>
    </row>
    <row r="30" spans="1:5" ht="38.25" customHeight="1">
      <c r="A30" s="8" t="s">
        <v>122</v>
      </c>
      <c r="B30" s="9" t="s">
        <v>154</v>
      </c>
      <c r="C30" s="38">
        <v>11813.5914</v>
      </c>
      <c r="D30" s="39">
        <v>5009.01374</v>
      </c>
      <c r="E30" s="39">
        <v>4985.16281</v>
      </c>
    </row>
    <row r="31" spans="1:5" ht="31.5">
      <c r="A31" s="10" t="s">
        <v>9</v>
      </c>
      <c r="B31" s="3" t="s">
        <v>10</v>
      </c>
      <c r="C31" s="70">
        <f>C32+C34+C38+C36</f>
        <v>20327.21043</v>
      </c>
      <c r="D31" s="37">
        <f>D32+D34+D38+D36</f>
        <v>5243.62442</v>
      </c>
      <c r="E31" s="37">
        <f>E32+E34+E38+E36</f>
        <v>4862.24</v>
      </c>
    </row>
    <row r="32" spans="1:5" ht="98.25" customHeight="1">
      <c r="A32" s="10" t="s">
        <v>34</v>
      </c>
      <c r="B32" s="3" t="s">
        <v>35</v>
      </c>
      <c r="C32" s="70">
        <f>C33</f>
        <v>7977.21043</v>
      </c>
      <c r="D32" s="37">
        <f>D33</f>
        <v>4887.62442</v>
      </c>
      <c r="E32" s="37">
        <f>E33</f>
        <v>4500</v>
      </c>
    </row>
    <row r="33" spans="1:5" ht="104.25" customHeight="1">
      <c r="A33" s="8" t="s">
        <v>36</v>
      </c>
      <c r="B33" s="9" t="s">
        <v>37</v>
      </c>
      <c r="C33" s="38">
        <v>7977.21043</v>
      </c>
      <c r="D33" s="56">
        <v>4887.62442</v>
      </c>
      <c r="E33" s="56">
        <v>4500</v>
      </c>
    </row>
    <row r="34" spans="1:5" ht="41.25" customHeight="1">
      <c r="A34" s="10" t="s">
        <v>11</v>
      </c>
      <c r="B34" s="3" t="s">
        <v>38</v>
      </c>
      <c r="C34" s="70">
        <f>C35</f>
        <v>200</v>
      </c>
      <c r="D34" s="37">
        <f>D35</f>
        <v>200</v>
      </c>
      <c r="E34" s="37">
        <f>E35</f>
        <v>200</v>
      </c>
    </row>
    <row r="35" spans="1:5" ht="58.5" customHeight="1">
      <c r="A35" s="8" t="s">
        <v>22</v>
      </c>
      <c r="B35" s="9" t="s">
        <v>23</v>
      </c>
      <c r="C35" s="38">
        <v>200</v>
      </c>
      <c r="D35" s="39">
        <v>200</v>
      </c>
      <c r="E35" s="39">
        <v>200</v>
      </c>
    </row>
    <row r="36" spans="1:5" ht="69" customHeight="1">
      <c r="A36" s="10" t="s">
        <v>41</v>
      </c>
      <c r="B36" s="3" t="s">
        <v>42</v>
      </c>
      <c r="C36" s="70">
        <f>C37</f>
        <v>12000</v>
      </c>
      <c r="D36" s="37">
        <f>D37</f>
        <v>0</v>
      </c>
      <c r="E36" s="37">
        <f>E37</f>
        <v>0</v>
      </c>
    </row>
    <row r="37" spans="1:5" ht="66.75" customHeight="1">
      <c r="A37" s="8" t="s">
        <v>41</v>
      </c>
      <c r="B37" s="9" t="s">
        <v>42</v>
      </c>
      <c r="C37" s="38">
        <v>12000</v>
      </c>
      <c r="D37" s="39">
        <v>0</v>
      </c>
      <c r="E37" s="39">
        <v>0</v>
      </c>
    </row>
    <row r="38" spans="1:5" ht="85.5" customHeight="1">
      <c r="A38" s="10" t="s">
        <v>39</v>
      </c>
      <c r="B38" s="3" t="s">
        <v>40</v>
      </c>
      <c r="C38" s="70">
        <f>C39</f>
        <v>150</v>
      </c>
      <c r="D38" s="37">
        <f>D39</f>
        <v>156</v>
      </c>
      <c r="E38" s="37">
        <f>E39</f>
        <v>162.24</v>
      </c>
    </row>
    <row r="39" spans="1:5" ht="107.25" customHeight="1">
      <c r="A39" s="8" t="s">
        <v>24</v>
      </c>
      <c r="B39" s="9" t="s">
        <v>25</v>
      </c>
      <c r="C39" s="38">
        <v>150</v>
      </c>
      <c r="D39" s="39">
        <v>156</v>
      </c>
      <c r="E39" s="39">
        <v>162.24</v>
      </c>
    </row>
    <row r="40" spans="1:5" ht="15.75">
      <c r="A40" s="10" t="s">
        <v>59</v>
      </c>
      <c r="B40" s="3" t="s">
        <v>60</v>
      </c>
      <c r="C40" s="70">
        <f>SUM(C41:C43)</f>
        <v>16113.480889999999</v>
      </c>
      <c r="D40" s="37">
        <f>D41+D42</f>
        <v>30.4</v>
      </c>
      <c r="E40" s="37">
        <f>E41+E42</f>
        <v>30.816000000000003</v>
      </c>
    </row>
    <row r="41" spans="1:5" ht="89.25" customHeight="1">
      <c r="A41" s="8" t="s">
        <v>69</v>
      </c>
      <c r="B41" s="11" t="s">
        <v>70</v>
      </c>
      <c r="C41" s="38">
        <v>273.22964</v>
      </c>
      <c r="D41" s="39">
        <v>20</v>
      </c>
      <c r="E41" s="39">
        <v>20</v>
      </c>
    </row>
    <row r="42" spans="1:5" ht="94.5">
      <c r="A42" s="8" t="s">
        <v>68</v>
      </c>
      <c r="B42" s="9" t="s">
        <v>67</v>
      </c>
      <c r="C42" s="38">
        <v>15601.82251</v>
      </c>
      <c r="D42" s="39">
        <v>10.4</v>
      </c>
      <c r="E42" s="39">
        <v>10.816</v>
      </c>
    </row>
    <row r="43" spans="1:5" ht="47.25">
      <c r="A43" s="8" t="s">
        <v>147</v>
      </c>
      <c r="B43" s="9" t="s">
        <v>148</v>
      </c>
      <c r="C43" s="38">
        <v>238.42874</v>
      </c>
      <c r="D43" s="39">
        <v>0</v>
      </c>
      <c r="E43" s="39">
        <v>0</v>
      </c>
    </row>
    <row r="44" spans="1:5" s="29" customFormat="1" ht="15.75">
      <c r="A44" s="31" t="s">
        <v>76</v>
      </c>
      <c r="B44" s="32" t="s">
        <v>77</v>
      </c>
      <c r="C44" s="70">
        <f>C47+C45+C91</f>
        <v>567922.8944600001</v>
      </c>
      <c r="D44" s="37">
        <f>D47+D45</f>
        <v>102061.57397999999</v>
      </c>
      <c r="E44" s="37">
        <f>E47+E45</f>
        <v>13570.175</v>
      </c>
    </row>
    <row r="45" spans="1:5" ht="31.5">
      <c r="A45" s="10" t="s">
        <v>116</v>
      </c>
      <c r="B45" s="3" t="s">
        <v>117</v>
      </c>
      <c r="C45" s="42">
        <f>C46</f>
        <v>174699.26343</v>
      </c>
      <c r="D45" s="54">
        <f>D46</f>
        <v>21833.5</v>
      </c>
      <c r="E45" s="54">
        <f>E46</f>
        <v>0</v>
      </c>
    </row>
    <row r="46" spans="1:5" ht="31.5">
      <c r="A46" s="8" t="s">
        <v>118</v>
      </c>
      <c r="B46" s="19" t="s">
        <v>119</v>
      </c>
      <c r="C46" s="75">
        <v>174699.26343</v>
      </c>
      <c r="D46" s="75">
        <v>21833.5</v>
      </c>
      <c r="E46" s="39">
        <v>0</v>
      </c>
    </row>
    <row r="47" spans="1:9" ht="47.25">
      <c r="A47" s="10" t="s">
        <v>61</v>
      </c>
      <c r="B47" s="3" t="s">
        <v>62</v>
      </c>
      <c r="C47" s="70">
        <f>C48+C50+C67+C71</f>
        <v>392743.63103000005</v>
      </c>
      <c r="D47" s="37">
        <f>D48+D50+D67+D71</f>
        <v>80228.07397999999</v>
      </c>
      <c r="E47" s="37">
        <f>E48+E50+E67+E71</f>
        <v>13570.175</v>
      </c>
      <c r="I47" s="76"/>
    </row>
    <row r="48" spans="1:5" ht="31.5">
      <c r="A48" s="10" t="s">
        <v>63</v>
      </c>
      <c r="B48" s="3" t="s">
        <v>64</v>
      </c>
      <c r="C48" s="70">
        <f>C49</f>
        <v>9581.4</v>
      </c>
      <c r="D48" s="37">
        <f>D49</f>
        <v>10031.9</v>
      </c>
      <c r="E48" s="37">
        <f>E49</f>
        <v>10514.4</v>
      </c>
    </row>
    <row r="49" spans="1:5" ht="47.25">
      <c r="A49" s="8" t="s">
        <v>72</v>
      </c>
      <c r="B49" s="9" t="s">
        <v>71</v>
      </c>
      <c r="C49" s="38">
        <v>9581.4</v>
      </c>
      <c r="D49" s="39">
        <v>10031.9</v>
      </c>
      <c r="E49" s="39">
        <v>10514.4</v>
      </c>
    </row>
    <row r="50" spans="1:5" ht="31.5">
      <c r="A50" s="10" t="s">
        <v>78</v>
      </c>
      <c r="B50" s="3" t="s">
        <v>79</v>
      </c>
      <c r="C50" s="70">
        <f>SUM(C51:C66)</f>
        <v>347378.86603000003</v>
      </c>
      <c r="D50" s="37">
        <f>SUM(D51:D63)</f>
        <v>67587.36898</v>
      </c>
      <c r="E50" s="37">
        <f>SUM(E51:E63)</f>
        <v>366.547</v>
      </c>
    </row>
    <row r="51" spans="1:5" ht="126">
      <c r="A51" s="8" t="s">
        <v>133</v>
      </c>
      <c r="B51" s="17" t="s">
        <v>134</v>
      </c>
      <c r="C51" s="71">
        <v>930.7</v>
      </c>
      <c r="D51" s="43">
        <v>0</v>
      </c>
      <c r="E51" s="39">
        <v>0</v>
      </c>
    </row>
    <row r="52" spans="1:5" ht="126">
      <c r="A52" s="8" t="s">
        <v>133</v>
      </c>
      <c r="B52" s="17" t="s">
        <v>134</v>
      </c>
      <c r="C52" s="71">
        <v>38953.83684</v>
      </c>
      <c r="D52" s="43">
        <v>0</v>
      </c>
      <c r="E52" s="39">
        <v>0</v>
      </c>
    </row>
    <row r="53" spans="1:5" ht="129.75" customHeight="1">
      <c r="A53" s="8" t="s">
        <v>82</v>
      </c>
      <c r="B53" s="21" t="s">
        <v>141</v>
      </c>
      <c r="C53" s="72">
        <v>100929.69984</v>
      </c>
      <c r="D53" s="39">
        <v>0</v>
      </c>
      <c r="E53" s="39">
        <v>0</v>
      </c>
    </row>
    <row r="54" spans="1:5" ht="98.25" customHeight="1">
      <c r="A54" s="8" t="s">
        <v>139</v>
      </c>
      <c r="B54" s="21" t="s">
        <v>140</v>
      </c>
      <c r="C54" s="72">
        <v>69113.28235</v>
      </c>
      <c r="D54" s="39">
        <v>55592.0244</v>
      </c>
      <c r="E54" s="39">
        <v>0</v>
      </c>
    </row>
    <row r="55" spans="1:5" ht="39.75" customHeight="1">
      <c r="A55" s="22" t="s">
        <v>84</v>
      </c>
      <c r="B55" s="19" t="s">
        <v>85</v>
      </c>
      <c r="C55" s="40">
        <v>0</v>
      </c>
      <c r="D55" s="39">
        <v>3150.79758</v>
      </c>
      <c r="E55" s="39">
        <v>0</v>
      </c>
    </row>
    <row r="56" spans="1:5" ht="31.5">
      <c r="A56" s="8" t="s">
        <v>135</v>
      </c>
      <c r="B56" s="19" t="s">
        <v>136</v>
      </c>
      <c r="C56" s="40">
        <v>267</v>
      </c>
      <c r="D56" s="39">
        <v>0</v>
      </c>
      <c r="E56" s="39">
        <v>0</v>
      </c>
    </row>
    <row r="57" spans="1:5" ht="63">
      <c r="A57" s="8" t="s">
        <v>86</v>
      </c>
      <c r="B57" s="23" t="s">
        <v>87</v>
      </c>
      <c r="C57" s="38">
        <v>25000</v>
      </c>
      <c r="D57" s="39">
        <v>0</v>
      </c>
      <c r="E57" s="39">
        <v>0</v>
      </c>
    </row>
    <row r="58" spans="1:5" ht="63">
      <c r="A58" s="16" t="s">
        <v>88</v>
      </c>
      <c r="B58" s="17" t="s">
        <v>89</v>
      </c>
      <c r="C58" s="75">
        <v>3406.6</v>
      </c>
      <c r="D58" s="39">
        <v>0</v>
      </c>
      <c r="E58" s="39">
        <v>0</v>
      </c>
    </row>
    <row r="59" spans="1:5" ht="97.5" customHeight="1">
      <c r="A59" s="16" t="s">
        <v>88</v>
      </c>
      <c r="B59" s="17" t="s">
        <v>115</v>
      </c>
      <c r="C59" s="38">
        <v>2118.7</v>
      </c>
      <c r="D59" s="39">
        <v>0</v>
      </c>
      <c r="E59" s="39">
        <v>0</v>
      </c>
    </row>
    <row r="60" spans="1:5" ht="82.5" customHeight="1">
      <c r="A60" s="16" t="s">
        <v>88</v>
      </c>
      <c r="B60" s="24" t="s">
        <v>90</v>
      </c>
      <c r="C60" s="38">
        <v>366.547</v>
      </c>
      <c r="D60" s="39">
        <v>366.547</v>
      </c>
      <c r="E60" s="39">
        <v>366.547</v>
      </c>
    </row>
    <row r="61" spans="1:5" ht="47.25">
      <c r="A61" s="16" t="s">
        <v>88</v>
      </c>
      <c r="B61" s="24" t="s">
        <v>91</v>
      </c>
      <c r="C61" s="77">
        <v>0</v>
      </c>
      <c r="D61" s="39">
        <v>0</v>
      </c>
      <c r="E61" s="39">
        <v>0</v>
      </c>
    </row>
    <row r="62" spans="1:5" ht="47.25">
      <c r="A62" s="16" t="s">
        <v>88</v>
      </c>
      <c r="B62" s="24" t="s">
        <v>155</v>
      </c>
      <c r="C62" s="40">
        <v>8478</v>
      </c>
      <c r="D62" s="44">
        <v>8478</v>
      </c>
      <c r="E62" s="39">
        <v>0</v>
      </c>
    </row>
    <row r="63" spans="1:5" ht="30">
      <c r="A63" s="16" t="s">
        <v>88</v>
      </c>
      <c r="B63" s="18" t="s">
        <v>156</v>
      </c>
      <c r="C63" s="38">
        <v>2770</v>
      </c>
      <c r="D63" s="39">
        <v>0</v>
      </c>
      <c r="E63" s="39">
        <v>0</v>
      </c>
    </row>
    <row r="64" spans="1:5" ht="30">
      <c r="A64" s="16" t="s">
        <v>88</v>
      </c>
      <c r="B64" s="18" t="s">
        <v>143</v>
      </c>
      <c r="C64" s="38">
        <v>44.5</v>
      </c>
      <c r="D64" s="39">
        <v>0</v>
      </c>
      <c r="E64" s="39">
        <v>0</v>
      </c>
    </row>
    <row r="65" spans="1:5" ht="30">
      <c r="A65" s="16" t="s">
        <v>88</v>
      </c>
      <c r="B65" s="18" t="s">
        <v>149</v>
      </c>
      <c r="C65" s="38">
        <v>20000</v>
      </c>
      <c r="D65" s="38">
        <v>0</v>
      </c>
      <c r="E65" s="38">
        <v>0</v>
      </c>
    </row>
    <row r="66" spans="1:5" ht="78.75">
      <c r="A66" s="60" t="s">
        <v>137</v>
      </c>
      <c r="B66" s="48" t="s">
        <v>138</v>
      </c>
      <c r="C66" s="71">
        <v>75000</v>
      </c>
      <c r="D66" s="55">
        <v>0</v>
      </c>
      <c r="E66" s="55">
        <v>0</v>
      </c>
    </row>
    <row r="67" spans="1:8" s="29" customFormat="1" ht="31.5">
      <c r="A67" s="10" t="s">
        <v>93</v>
      </c>
      <c r="B67" s="3" t="s">
        <v>94</v>
      </c>
      <c r="C67" s="70">
        <f>C68+C69+C70</f>
        <v>2531.4750000000004</v>
      </c>
      <c r="D67" s="37">
        <f>D68+D69+D70</f>
        <v>2608.8050000000003</v>
      </c>
      <c r="E67" s="37">
        <f>E68+E69+E70</f>
        <v>2689.228</v>
      </c>
      <c r="F67" s="28"/>
      <c r="H67" s="34">
        <f>C67+C50</f>
        <v>349910.34103</v>
      </c>
    </row>
    <row r="68" spans="1:5" ht="63">
      <c r="A68" s="8" t="s">
        <v>95</v>
      </c>
      <c r="B68" s="9" t="s">
        <v>96</v>
      </c>
      <c r="C68" s="38">
        <v>1933.255</v>
      </c>
      <c r="D68" s="39">
        <v>2010.585</v>
      </c>
      <c r="E68" s="39">
        <v>2091.008</v>
      </c>
    </row>
    <row r="69" spans="1:5" ht="52.5" customHeight="1">
      <c r="A69" s="8" t="s">
        <v>95</v>
      </c>
      <c r="B69" s="19" t="s">
        <v>97</v>
      </c>
      <c r="C69" s="38">
        <v>3.52</v>
      </c>
      <c r="D69" s="39">
        <v>3.52</v>
      </c>
      <c r="E69" s="39">
        <v>3.52</v>
      </c>
    </row>
    <row r="70" spans="1:5" ht="47.25">
      <c r="A70" s="16" t="s">
        <v>98</v>
      </c>
      <c r="B70" s="17" t="s">
        <v>99</v>
      </c>
      <c r="C70" s="38">
        <v>594.7</v>
      </c>
      <c r="D70" s="39">
        <v>594.7</v>
      </c>
      <c r="E70" s="39">
        <v>594.7</v>
      </c>
    </row>
    <row r="71" spans="1:6" s="30" customFormat="1" ht="15.75">
      <c r="A71" s="10" t="s">
        <v>100</v>
      </c>
      <c r="B71" s="3" t="s">
        <v>101</v>
      </c>
      <c r="C71" s="70">
        <f>SUM(C72:C90)</f>
        <v>33251.89</v>
      </c>
      <c r="D71" s="37">
        <f>SUM(D72:D83)</f>
        <v>0</v>
      </c>
      <c r="E71" s="37">
        <f>SUM(E72:E83)</f>
        <v>0</v>
      </c>
      <c r="F71" s="28"/>
    </row>
    <row r="72" spans="1:5" ht="47.25">
      <c r="A72" s="8" t="s">
        <v>102</v>
      </c>
      <c r="B72" s="9" t="s">
        <v>157</v>
      </c>
      <c r="C72" s="38">
        <v>145.8</v>
      </c>
      <c r="D72" s="39">
        <v>0</v>
      </c>
      <c r="E72" s="39">
        <v>0</v>
      </c>
    </row>
    <row r="73" spans="1:5" ht="120" customHeight="1">
      <c r="A73" s="8" t="s">
        <v>102</v>
      </c>
      <c r="B73" s="9" t="s">
        <v>158</v>
      </c>
      <c r="C73" s="38">
        <v>262</v>
      </c>
      <c r="D73" s="39">
        <v>0</v>
      </c>
      <c r="E73" s="39">
        <v>0</v>
      </c>
    </row>
    <row r="74" spans="1:5" ht="47.25" hidden="1">
      <c r="A74" s="8" t="s">
        <v>102</v>
      </c>
      <c r="B74" s="9" t="s">
        <v>103</v>
      </c>
      <c r="C74" s="38"/>
      <c r="D74" s="39"/>
      <c r="E74" s="39"/>
    </row>
    <row r="75" spans="1:5" ht="47.25">
      <c r="A75" s="8" t="s">
        <v>102</v>
      </c>
      <c r="B75" s="9" t="s">
        <v>104</v>
      </c>
      <c r="C75" s="38">
        <v>778</v>
      </c>
      <c r="D75" s="39">
        <v>0</v>
      </c>
      <c r="E75" s="39">
        <v>0</v>
      </c>
    </row>
    <row r="76" spans="1:5" ht="45">
      <c r="A76" s="8" t="s">
        <v>102</v>
      </c>
      <c r="B76" s="20" t="s">
        <v>159</v>
      </c>
      <c r="C76" s="40">
        <v>2340</v>
      </c>
      <c r="D76" s="39">
        <v>0</v>
      </c>
      <c r="E76" s="39">
        <v>0</v>
      </c>
    </row>
    <row r="77" spans="1:5" ht="60" hidden="1">
      <c r="A77" s="8" t="s">
        <v>102</v>
      </c>
      <c r="B77" s="20" t="s">
        <v>106</v>
      </c>
      <c r="C77" s="25"/>
      <c r="D77" s="26"/>
      <c r="E77" s="26"/>
    </row>
    <row r="78" spans="1:5" ht="45" hidden="1">
      <c r="A78" s="16" t="s">
        <v>102</v>
      </c>
      <c r="B78" s="18" t="s">
        <v>107</v>
      </c>
      <c r="C78" s="25"/>
      <c r="D78" s="26"/>
      <c r="E78" s="26"/>
    </row>
    <row r="79" spans="1:5" ht="60" hidden="1">
      <c r="A79" s="16" t="s">
        <v>102</v>
      </c>
      <c r="B79" s="18" t="s">
        <v>108</v>
      </c>
      <c r="C79" s="25"/>
      <c r="D79" s="26"/>
      <c r="E79" s="26"/>
    </row>
    <row r="80" spans="1:5" ht="90" hidden="1">
      <c r="A80" s="16" t="s">
        <v>102</v>
      </c>
      <c r="B80" s="18" t="s">
        <v>131</v>
      </c>
      <c r="C80" s="25"/>
      <c r="D80" s="26"/>
      <c r="E80" s="26"/>
    </row>
    <row r="81" spans="1:5" ht="60" hidden="1">
      <c r="A81" s="16" t="s">
        <v>102</v>
      </c>
      <c r="B81" s="18" t="s">
        <v>110</v>
      </c>
      <c r="C81" s="25"/>
      <c r="D81" s="26"/>
      <c r="E81" s="26"/>
    </row>
    <row r="82" spans="1:5" ht="60" hidden="1">
      <c r="A82" s="16" t="s">
        <v>102</v>
      </c>
      <c r="B82" s="18" t="s">
        <v>111</v>
      </c>
      <c r="C82" s="25"/>
      <c r="D82" s="26"/>
      <c r="E82" s="26"/>
    </row>
    <row r="83" spans="1:5" ht="45">
      <c r="A83" s="16" t="s">
        <v>102</v>
      </c>
      <c r="B83" s="18" t="s">
        <v>160</v>
      </c>
      <c r="C83" s="38">
        <v>1048.2</v>
      </c>
      <c r="D83" s="39">
        <v>0</v>
      </c>
      <c r="E83" s="39">
        <v>0</v>
      </c>
    </row>
    <row r="84" spans="1:5" ht="45">
      <c r="A84" s="16" t="s">
        <v>102</v>
      </c>
      <c r="B84" s="18" t="s">
        <v>144</v>
      </c>
      <c r="C84" s="38">
        <v>14496.41</v>
      </c>
      <c r="D84" s="39">
        <v>0</v>
      </c>
      <c r="E84" s="39">
        <v>0</v>
      </c>
    </row>
    <row r="85" spans="1:5" ht="60">
      <c r="A85" s="16" t="s">
        <v>102</v>
      </c>
      <c r="B85" s="18" t="s">
        <v>145</v>
      </c>
      <c r="C85" s="38">
        <v>3000</v>
      </c>
      <c r="D85" s="39">
        <v>0</v>
      </c>
      <c r="E85" s="39">
        <v>0</v>
      </c>
    </row>
    <row r="86" spans="1:5" ht="45">
      <c r="A86" s="16" t="s">
        <v>102</v>
      </c>
      <c r="B86" s="18" t="s">
        <v>146</v>
      </c>
      <c r="C86" s="38">
        <v>3000</v>
      </c>
      <c r="D86" s="39">
        <v>0</v>
      </c>
      <c r="E86" s="39">
        <v>0</v>
      </c>
    </row>
    <row r="87" spans="1:5" ht="45">
      <c r="A87" s="16" t="s">
        <v>102</v>
      </c>
      <c r="B87" s="18" t="s">
        <v>164</v>
      </c>
      <c r="C87" s="38">
        <v>3090</v>
      </c>
      <c r="D87" s="39">
        <v>0</v>
      </c>
      <c r="E87" s="39">
        <v>0</v>
      </c>
    </row>
    <row r="88" spans="1:5" ht="45">
      <c r="A88" s="16" t="s">
        <v>102</v>
      </c>
      <c r="B88" s="18" t="s">
        <v>165</v>
      </c>
      <c r="C88" s="38">
        <v>2471.91012</v>
      </c>
      <c r="D88" s="39">
        <v>0</v>
      </c>
      <c r="E88" s="39">
        <v>0</v>
      </c>
    </row>
    <row r="89" spans="1:5" ht="45">
      <c r="A89" s="16" t="s">
        <v>102</v>
      </c>
      <c r="B89" s="18" t="s">
        <v>166</v>
      </c>
      <c r="C89" s="38">
        <v>1719.56988</v>
      </c>
      <c r="D89" s="39">
        <v>0</v>
      </c>
      <c r="E89" s="39">
        <v>0</v>
      </c>
    </row>
    <row r="90" spans="1:5" ht="45">
      <c r="A90" s="16" t="s">
        <v>102</v>
      </c>
      <c r="B90" s="18" t="s">
        <v>167</v>
      </c>
      <c r="C90" s="38">
        <v>900</v>
      </c>
      <c r="D90" s="39">
        <v>0</v>
      </c>
      <c r="E90" s="39">
        <v>0</v>
      </c>
    </row>
    <row r="91" spans="1:5" ht="31.5">
      <c r="A91" s="61" t="s">
        <v>150</v>
      </c>
      <c r="B91" s="62" t="s">
        <v>151</v>
      </c>
      <c r="C91" s="73">
        <f>SUM(C92:C94)</f>
        <v>480</v>
      </c>
      <c r="D91" s="63">
        <v>480</v>
      </c>
      <c r="E91" s="63">
        <v>480</v>
      </c>
    </row>
    <row r="92" spans="1:5" ht="67.5" customHeight="1">
      <c r="A92" s="64" t="s">
        <v>152</v>
      </c>
      <c r="B92" s="65" t="s">
        <v>162</v>
      </c>
      <c r="C92" s="74">
        <v>300</v>
      </c>
      <c r="D92" s="66">
        <v>0</v>
      </c>
      <c r="E92" s="68">
        <v>0</v>
      </c>
    </row>
    <row r="93" spans="1:5" ht="70.5" customHeight="1">
      <c r="A93" s="64" t="s">
        <v>152</v>
      </c>
      <c r="B93" s="65" t="s">
        <v>163</v>
      </c>
      <c r="C93" s="74">
        <v>150</v>
      </c>
      <c r="D93" s="66">
        <v>0</v>
      </c>
      <c r="E93" s="68">
        <v>0</v>
      </c>
    </row>
    <row r="94" spans="1:5" ht="52.5" customHeight="1">
      <c r="A94" s="64" t="s">
        <v>153</v>
      </c>
      <c r="B94" s="65" t="s">
        <v>161</v>
      </c>
      <c r="C94" s="74">
        <v>30</v>
      </c>
      <c r="D94" s="66">
        <v>0</v>
      </c>
      <c r="E94" s="68">
        <v>0</v>
      </c>
    </row>
  </sheetData>
  <sheetProtection/>
  <mergeCells count="6">
    <mergeCell ref="D1:E1"/>
    <mergeCell ref="B2:D2"/>
    <mergeCell ref="A3:E3"/>
    <mergeCell ref="A5:A6"/>
    <mergeCell ref="B5:B6"/>
    <mergeCell ref="C5:E5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70">
      <selection activeCell="B83" sqref="B83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27" customWidth="1"/>
    <col min="4" max="4" width="14.875" style="50" bestFit="1" customWidth="1"/>
    <col min="5" max="5" width="13.75390625" style="50" bestFit="1" customWidth="1"/>
    <col min="6" max="7" width="9.125" style="4" customWidth="1"/>
    <col min="8" max="8" width="24.125" style="4" hidden="1" customWidth="1"/>
    <col min="9" max="9" width="12.125" style="4" bestFit="1" customWidth="1"/>
    <col min="10" max="16384" width="9.125" style="4" customWidth="1"/>
  </cols>
  <sheetData>
    <row r="1" spans="4:5" ht="75.75" customHeight="1">
      <c r="D1" s="78" t="s">
        <v>132</v>
      </c>
      <c r="E1" s="78"/>
    </row>
    <row r="2" spans="1:5" ht="36.75" customHeight="1">
      <c r="A2" s="35"/>
      <c r="B2" s="79" t="s">
        <v>120</v>
      </c>
      <c r="C2" s="79"/>
      <c r="D2" s="80"/>
      <c r="E2" s="51"/>
    </row>
    <row r="3" spans="1:5" ht="18" customHeight="1">
      <c r="A3" s="79" t="s">
        <v>121</v>
      </c>
      <c r="B3" s="79"/>
      <c r="C3" s="79"/>
      <c r="D3" s="79"/>
      <c r="E3" s="79"/>
    </row>
    <row r="4" spans="1:2" ht="16.5" customHeight="1">
      <c r="A4" s="1"/>
      <c r="B4" s="1"/>
    </row>
    <row r="5" spans="1:5" ht="12.75">
      <c r="A5" s="81" t="s">
        <v>4</v>
      </c>
      <c r="B5" s="81" t="s">
        <v>3</v>
      </c>
      <c r="C5" s="83" t="s">
        <v>127</v>
      </c>
      <c r="D5" s="83"/>
      <c r="E5" s="83"/>
    </row>
    <row r="6" spans="1:5" ht="12.75">
      <c r="A6" s="82"/>
      <c r="B6" s="82"/>
      <c r="C6" s="15" t="s">
        <v>73</v>
      </c>
      <c r="D6" s="52" t="s">
        <v>74</v>
      </c>
      <c r="E6" s="52" t="s">
        <v>75</v>
      </c>
    </row>
    <row r="7" spans="1:5" s="12" customFormat="1" ht="12.75">
      <c r="A7" s="13">
        <v>1</v>
      </c>
      <c r="B7" s="13">
        <v>2</v>
      </c>
      <c r="C7" s="14" t="s">
        <v>124</v>
      </c>
      <c r="D7" s="53" t="s">
        <v>125</v>
      </c>
      <c r="E7" s="53" t="s">
        <v>126</v>
      </c>
    </row>
    <row r="8" spans="1:5" ht="15.75">
      <c r="A8" s="2"/>
      <c r="B8" s="3" t="s">
        <v>17</v>
      </c>
      <c r="C8" s="69">
        <f>C9+C44</f>
        <v>679501.5637200001</v>
      </c>
      <c r="D8" s="36">
        <f>D9+D44</f>
        <v>170708.31214</v>
      </c>
      <c r="E8" s="36">
        <f>E9+E44</f>
        <v>82815.93781</v>
      </c>
    </row>
    <row r="9" spans="1:8" ht="22.5" customHeight="1">
      <c r="A9" s="6" t="s">
        <v>5</v>
      </c>
      <c r="B9" s="7" t="s">
        <v>0</v>
      </c>
      <c r="C9" s="70">
        <f>C10+C12+C16+C14+C19+C28+C31+C40</f>
        <v>105286.66926</v>
      </c>
      <c r="D9" s="37">
        <f>D10+D12+D16+D14+D19+D28+D31+D40</f>
        <v>68646.73816</v>
      </c>
      <c r="E9" s="37">
        <f>E10+E12+E16+E14+E19+E28+E31+E40</f>
        <v>69245.76281</v>
      </c>
      <c r="H9" s="33">
        <f>C9+C48</f>
        <v>114868.06925999999</v>
      </c>
    </row>
    <row r="10" spans="1:5" s="5" customFormat="1" ht="15.75">
      <c r="A10" s="10" t="s">
        <v>43</v>
      </c>
      <c r="B10" s="7" t="s">
        <v>44</v>
      </c>
      <c r="C10" s="70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8">
        <v>25519</v>
      </c>
      <c r="D11" s="39">
        <v>26117</v>
      </c>
      <c r="E11" s="39">
        <v>26702</v>
      </c>
      <c r="H11" s="33"/>
    </row>
    <row r="12" spans="1:5" s="5" customFormat="1" ht="47.25">
      <c r="A12" s="10" t="s">
        <v>47</v>
      </c>
      <c r="B12" s="3" t="s">
        <v>48</v>
      </c>
      <c r="C12" s="70">
        <f>C13</f>
        <v>1622.06</v>
      </c>
      <c r="D12" s="37">
        <f>D13</f>
        <v>1719.38</v>
      </c>
      <c r="E12" s="37">
        <f>E13</f>
        <v>1719.3836</v>
      </c>
    </row>
    <row r="13" spans="1:5" ht="34.5" customHeight="1">
      <c r="A13" s="8" t="s">
        <v>49</v>
      </c>
      <c r="B13" s="9" t="s">
        <v>50</v>
      </c>
      <c r="C13" s="38">
        <v>1622.06</v>
      </c>
      <c r="D13" s="39">
        <v>1719.38</v>
      </c>
      <c r="E13" s="39">
        <v>1719.3836</v>
      </c>
    </row>
    <row r="14" spans="1:5" s="5" customFormat="1" ht="15.75">
      <c r="A14" s="10" t="s">
        <v>51</v>
      </c>
      <c r="B14" s="3" t="s">
        <v>52</v>
      </c>
      <c r="C14" s="70">
        <f>C15</f>
        <v>28.0125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8">
        <v>28.0125</v>
      </c>
      <c r="D15" s="39">
        <v>1</v>
      </c>
      <c r="E15" s="39">
        <v>1</v>
      </c>
    </row>
    <row r="16" spans="1:5" s="5" customFormat="1" ht="22.5" customHeight="1">
      <c r="A16" s="10" t="s">
        <v>54</v>
      </c>
      <c r="B16" s="3" t="s">
        <v>55</v>
      </c>
      <c r="C16" s="70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8">
        <v>1770</v>
      </c>
      <c r="D17" s="39">
        <v>1850</v>
      </c>
      <c r="E17" s="39">
        <v>1950</v>
      </c>
    </row>
    <row r="18" spans="1:5" ht="18.75" customHeight="1">
      <c r="A18" s="8" t="s">
        <v>57</v>
      </c>
      <c r="B18" s="9" t="s">
        <v>58</v>
      </c>
      <c r="C18" s="38">
        <v>8700</v>
      </c>
      <c r="D18" s="39">
        <v>8900</v>
      </c>
      <c r="E18" s="39">
        <v>8950</v>
      </c>
    </row>
    <row r="19" spans="1:5" ht="49.5" customHeight="1">
      <c r="A19" s="10" t="s">
        <v>6</v>
      </c>
      <c r="B19" s="3" t="s">
        <v>1</v>
      </c>
      <c r="C19" s="70">
        <f>C20+C24+C26</f>
        <v>19320.40204</v>
      </c>
      <c r="D19" s="37">
        <f>D20+D24+D26</f>
        <v>19703.408</v>
      </c>
      <c r="E19" s="37">
        <f>E20+E24+E26</f>
        <v>19972.2484</v>
      </c>
    </row>
    <row r="20" spans="1:5" ht="105.75" customHeight="1">
      <c r="A20" s="10" t="s">
        <v>7</v>
      </c>
      <c r="B20" s="3" t="s">
        <v>27</v>
      </c>
      <c r="C20" s="70">
        <f>SUM(C21:C23)</f>
        <v>18020.40204</v>
      </c>
      <c r="D20" s="37">
        <f>SUM(D21:D23)</f>
        <v>18183.408</v>
      </c>
      <c r="E20" s="37">
        <f>SUM(E21:E23)</f>
        <v>18652.2484</v>
      </c>
    </row>
    <row r="21" spans="1:5" ht="97.5" customHeight="1">
      <c r="A21" s="8" t="s">
        <v>18</v>
      </c>
      <c r="B21" s="9" t="s">
        <v>26</v>
      </c>
      <c r="C21" s="38">
        <v>15191.72257</v>
      </c>
      <c r="D21" s="39">
        <v>15647.713</v>
      </c>
      <c r="E21" s="39">
        <v>16116.5534</v>
      </c>
    </row>
    <row r="22" spans="1:5" ht="89.25" customHeight="1">
      <c r="A22" s="8" t="s">
        <v>19</v>
      </c>
      <c r="B22" s="9" t="s">
        <v>28</v>
      </c>
      <c r="C22" s="38">
        <v>188.10125</v>
      </c>
      <c r="D22" s="39">
        <v>0</v>
      </c>
      <c r="E22" s="39">
        <v>0</v>
      </c>
    </row>
    <row r="23" spans="1:5" ht="42.75" customHeight="1">
      <c r="A23" s="8" t="s">
        <v>20</v>
      </c>
      <c r="B23" s="9" t="s">
        <v>21</v>
      </c>
      <c r="C23" s="38">
        <v>2640.57822</v>
      </c>
      <c r="D23" s="39">
        <v>2535.695</v>
      </c>
      <c r="E23" s="39">
        <v>2535.695</v>
      </c>
    </row>
    <row r="24" spans="1:5" ht="31.5">
      <c r="A24" s="10" t="s">
        <v>12</v>
      </c>
      <c r="B24" s="3" t="s">
        <v>2</v>
      </c>
      <c r="C24" s="70">
        <f>C25</f>
        <v>0</v>
      </c>
      <c r="D24" s="37">
        <f>D25</f>
        <v>20</v>
      </c>
      <c r="E24" s="37">
        <f>E25</f>
        <v>20</v>
      </c>
    </row>
    <row r="25" spans="1:5" ht="66.75" customHeight="1">
      <c r="A25" s="8" t="s">
        <v>29</v>
      </c>
      <c r="B25" s="9" t="s">
        <v>30</v>
      </c>
      <c r="C25" s="38">
        <v>0</v>
      </c>
      <c r="D25" s="39">
        <v>20</v>
      </c>
      <c r="E25" s="39">
        <v>20</v>
      </c>
    </row>
    <row r="26" spans="1:5" ht="94.5" customHeight="1">
      <c r="A26" s="10" t="s">
        <v>8</v>
      </c>
      <c r="B26" s="3" t="s">
        <v>31</v>
      </c>
      <c r="C26" s="70">
        <f>C27</f>
        <v>1300</v>
      </c>
      <c r="D26" s="37">
        <f>D27</f>
        <v>1500</v>
      </c>
      <c r="E26" s="37">
        <f>E27</f>
        <v>1300</v>
      </c>
    </row>
    <row r="27" spans="1:5" ht="94.5" customHeight="1">
      <c r="A27" s="8" t="s">
        <v>32</v>
      </c>
      <c r="B27" s="9" t="s">
        <v>33</v>
      </c>
      <c r="C27" s="38">
        <v>1300</v>
      </c>
      <c r="D27" s="39">
        <v>1500</v>
      </c>
      <c r="E27" s="39">
        <v>1300</v>
      </c>
    </row>
    <row r="28" spans="1:5" ht="48" customHeight="1">
      <c r="A28" s="10" t="s">
        <v>13</v>
      </c>
      <c r="B28" s="3" t="s">
        <v>14</v>
      </c>
      <c r="C28" s="70">
        <f>SUM(C29:C30)</f>
        <v>11886.5034</v>
      </c>
      <c r="D28" s="37">
        <f>SUM(D29:D30)</f>
        <v>5081.925740000001</v>
      </c>
      <c r="E28" s="37">
        <f>SUM(E29:E30)</f>
        <v>5058.07481</v>
      </c>
    </row>
    <row r="29" spans="1:5" ht="48" customHeight="1">
      <c r="A29" s="8" t="s">
        <v>15</v>
      </c>
      <c r="B29" s="9" t="s">
        <v>16</v>
      </c>
      <c r="C29" s="40">
        <v>72.912</v>
      </c>
      <c r="D29" s="44">
        <v>72.912</v>
      </c>
      <c r="E29" s="44">
        <v>72.912</v>
      </c>
    </row>
    <row r="30" spans="1:5" ht="38.25" customHeight="1">
      <c r="A30" s="8" t="s">
        <v>122</v>
      </c>
      <c r="B30" s="9" t="s">
        <v>154</v>
      </c>
      <c r="C30" s="38">
        <v>11813.5914</v>
      </c>
      <c r="D30" s="39">
        <v>5009.01374</v>
      </c>
      <c r="E30" s="39">
        <v>4985.16281</v>
      </c>
    </row>
    <row r="31" spans="1:5" ht="31.5">
      <c r="A31" s="10" t="s">
        <v>9</v>
      </c>
      <c r="B31" s="3" t="s">
        <v>10</v>
      </c>
      <c r="C31" s="70">
        <f>C32+C34+C38+C36</f>
        <v>20327.21043</v>
      </c>
      <c r="D31" s="37">
        <f>D32+D34+D38+D36</f>
        <v>5243.62442</v>
      </c>
      <c r="E31" s="37">
        <f>E32+E34+E38+E36</f>
        <v>4862.24</v>
      </c>
    </row>
    <row r="32" spans="1:5" ht="98.25" customHeight="1">
      <c r="A32" s="10" t="s">
        <v>34</v>
      </c>
      <c r="B32" s="3" t="s">
        <v>35</v>
      </c>
      <c r="C32" s="70">
        <f>C33</f>
        <v>7977.21043</v>
      </c>
      <c r="D32" s="37">
        <f>D33</f>
        <v>4887.62442</v>
      </c>
      <c r="E32" s="37">
        <f>E33</f>
        <v>4500</v>
      </c>
    </row>
    <row r="33" spans="1:5" ht="104.25" customHeight="1">
      <c r="A33" s="8" t="s">
        <v>36</v>
      </c>
      <c r="B33" s="9" t="s">
        <v>37</v>
      </c>
      <c r="C33" s="38">
        <v>7977.21043</v>
      </c>
      <c r="D33" s="56">
        <v>4887.62442</v>
      </c>
      <c r="E33" s="56">
        <v>4500</v>
      </c>
    </row>
    <row r="34" spans="1:5" ht="41.25" customHeight="1">
      <c r="A34" s="10" t="s">
        <v>11</v>
      </c>
      <c r="B34" s="3" t="s">
        <v>38</v>
      </c>
      <c r="C34" s="70">
        <f>C35</f>
        <v>200</v>
      </c>
      <c r="D34" s="37">
        <f>D35</f>
        <v>200</v>
      </c>
      <c r="E34" s="37">
        <f>E35</f>
        <v>200</v>
      </c>
    </row>
    <row r="35" spans="1:5" ht="58.5" customHeight="1">
      <c r="A35" s="8" t="s">
        <v>22</v>
      </c>
      <c r="B35" s="9" t="s">
        <v>23</v>
      </c>
      <c r="C35" s="38">
        <v>200</v>
      </c>
      <c r="D35" s="39">
        <v>200</v>
      </c>
      <c r="E35" s="39">
        <v>200</v>
      </c>
    </row>
    <row r="36" spans="1:5" ht="69" customHeight="1">
      <c r="A36" s="10" t="s">
        <v>41</v>
      </c>
      <c r="B36" s="3" t="s">
        <v>42</v>
      </c>
      <c r="C36" s="70">
        <f>C37</f>
        <v>12000</v>
      </c>
      <c r="D36" s="37">
        <f>D37</f>
        <v>0</v>
      </c>
      <c r="E36" s="37">
        <f>E37</f>
        <v>0</v>
      </c>
    </row>
    <row r="37" spans="1:5" ht="66.75" customHeight="1">
      <c r="A37" s="8" t="s">
        <v>41</v>
      </c>
      <c r="B37" s="9" t="s">
        <v>42</v>
      </c>
      <c r="C37" s="38">
        <v>12000</v>
      </c>
      <c r="D37" s="39">
        <v>0</v>
      </c>
      <c r="E37" s="39">
        <v>0</v>
      </c>
    </row>
    <row r="38" spans="1:5" ht="85.5" customHeight="1">
      <c r="A38" s="10" t="s">
        <v>39</v>
      </c>
      <c r="B38" s="3" t="s">
        <v>40</v>
      </c>
      <c r="C38" s="70">
        <f>C39</f>
        <v>150</v>
      </c>
      <c r="D38" s="37">
        <f>D39</f>
        <v>156</v>
      </c>
      <c r="E38" s="37">
        <f>E39</f>
        <v>162.24</v>
      </c>
    </row>
    <row r="39" spans="1:5" ht="107.25" customHeight="1">
      <c r="A39" s="8" t="s">
        <v>24</v>
      </c>
      <c r="B39" s="9" t="s">
        <v>25</v>
      </c>
      <c r="C39" s="38">
        <v>150</v>
      </c>
      <c r="D39" s="39">
        <v>156</v>
      </c>
      <c r="E39" s="39">
        <v>162.24</v>
      </c>
    </row>
    <row r="40" spans="1:5" ht="15.75">
      <c r="A40" s="10" t="s">
        <v>59</v>
      </c>
      <c r="B40" s="3" t="s">
        <v>60</v>
      </c>
      <c r="C40" s="70">
        <f>SUM(C41:C43)</f>
        <v>16113.480889999999</v>
      </c>
      <c r="D40" s="37">
        <f>D41+D42</f>
        <v>30.4</v>
      </c>
      <c r="E40" s="37">
        <f>E41+E42</f>
        <v>30.816000000000003</v>
      </c>
    </row>
    <row r="41" spans="1:5" ht="89.25" customHeight="1">
      <c r="A41" s="8" t="s">
        <v>69</v>
      </c>
      <c r="B41" s="11" t="s">
        <v>70</v>
      </c>
      <c r="C41" s="38">
        <v>273.22964</v>
      </c>
      <c r="D41" s="39">
        <v>20</v>
      </c>
      <c r="E41" s="39">
        <v>20</v>
      </c>
    </row>
    <row r="42" spans="1:5" ht="94.5">
      <c r="A42" s="8" t="s">
        <v>68</v>
      </c>
      <c r="B42" s="9" t="s">
        <v>67</v>
      </c>
      <c r="C42" s="38">
        <v>15601.82251</v>
      </c>
      <c r="D42" s="39">
        <v>10.4</v>
      </c>
      <c r="E42" s="39">
        <v>10.816</v>
      </c>
    </row>
    <row r="43" spans="1:5" ht="47.25">
      <c r="A43" s="8" t="s">
        <v>147</v>
      </c>
      <c r="B43" s="9" t="s">
        <v>148</v>
      </c>
      <c r="C43" s="38">
        <v>238.42874</v>
      </c>
      <c r="D43" s="39">
        <v>0</v>
      </c>
      <c r="E43" s="39">
        <v>0</v>
      </c>
    </row>
    <row r="44" spans="1:5" s="29" customFormat="1" ht="15.75">
      <c r="A44" s="31" t="s">
        <v>76</v>
      </c>
      <c r="B44" s="32" t="s">
        <v>77</v>
      </c>
      <c r="C44" s="70">
        <f>C47+C45+C91</f>
        <v>574214.8944600001</v>
      </c>
      <c r="D44" s="37">
        <f>D47+D45</f>
        <v>102061.57397999999</v>
      </c>
      <c r="E44" s="37">
        <f>E47+E45</f>
        <v>13570.175</v>
      </c>
    </row>
    <row r="45" spans="1:5" ht="31.5">
      <c r="A45" s="10" t="s">
        <v>116</v>
      </c>
      <c r="B45" s="3" t="s">
        <v>117</v>
      </c>
      <c r="C45" s="42">
        <f>C46</f>
        <v>174699.26343</v>
      </c>
      <c r="D45" s="54">
        <f>D46</f>
        <v>21833.5</v>
      </c>
      <c r="E45" s="54">
        <f>E46</f>
        <v>0</v>
      </c>
    </row>
    <row r="46" spans="1:5" ht="31.5">
      <c r="A46" s="8" t="s">
        <v>118</v>
      </c>
      <c r="B46" s="19" t="s">
        <v>119</v>
      </c>
      <c r="C46" s="75">
        <v>174699.26343</v>
      </c>
      <c r="D46" s="75">
        <v>21833.5</v>
      </c>
      <c r="E46" s="39">
        <v>0</v>
      </c>
    </row>
    <row r="47" spans="1:9" ht="47.25">
      <c r="A47" s="10" t="s">
        <v>61</v>
      </c>
      <c r="B47" s="3" t="s">
        <v>62</v>
      </c>
      <c r="C47" s="70">
        <f>C48+C50+C67+C71</f>
        <v>399035.63103000005</v>
      </c>
      <c r="D47" s="37">
        <f>D48+D50+D67+D71</f>
        <v>80228.07397999999</v>
      </c>
      <c r="E47" s="37">
        <f>E48+E50+E67+E71</f>
        <v>13570.175</v>
      </c>
      <c r="I47" s="76"/>
    </row>
    <row r="48" spans="1:5" ht="31.5">
      <c r="A48" s="10" t="s">
        <v>63</v>
      </c>
      <c r="B48" s="3" t="s">
        <v>64</v>
      </c>
      <c r="C48" s="70">
        <f>C49</f>
        <v>9581.4</v>
      </c>
      <c r="D48" s="37">
        <f>D49</f>
        <v>10031.9</v>
      </c>
      <c r="E48" s="37">
        <f>E49</f>
        <v>10514.4</v>
      </c>
    </row>
    <row r="49" spans="1:5" ht="47.25">
      <c r="A49" s="8" t="s">
        <v>72</v>
      </c>
      <c r="B49" s="9" t="s">
        <v>71</v>
      </c>
      <c r="C49" s="38">
        <v>9581.4</v>
      </c>
      <c r="D49" s="39">
        <v>10031.9</v>
      </c>
      <c r="E49" s="39">
        <v>10514.4</v>
      </c>
    </row>
    <row r="50" spans="1:5" ht="31.5">
      <c r="A50" s="10" t="s">
        <v>78</v>
      </c>
      <c r="B50" s="3" t="s">
        <v>79</v>
      </c>
      <c r="C50" s="70">
        <f>SUM(C51:C66)</f>
        <v>353670.86603000003</v>
      </c>
      <c r="D50" s="37">
        <f>SUM(D51:D63)</f>
        <v>67587.36898</v>
      </c>
      <c r="E50" s="37">
        <f>SUM(E51:E63)</f>
        <v>366.547</v>
      </c>
    </row>
    <row r="51" spans="1:5" ht="126">
      <c r="A51" s="8" t="s">
        <v>133</v>
      </c>
      <c r="B51" s="17" t="s">
        <v>134</v>
      </c>
      <c r="C51" s="71">
        <v>930.7</v>
      </c>
      <c r="D51" s="43">
        <v>0</v>
      </c>
      <c r="E51" s="39">
        <v>0</v>
      </c>
    </row>
    <row r="52" spans="1:5" ht="126">
      <c r="A52" s="8" t="s">
        <v>133</v>
      </c>
      <c r="B52" s="17" t="s">
        <v>134</v>
      </c>
      <c r="C52" s="71">
        <v>38953.83684</v>
      </c>
      <c r="D52" s="43">
        <v>0</v>
      </c>
      <c r="E52" s="39">
        <v>0</v>
      </c>
    </row>
    <row r="53" spans="1:5" ht="129.75" customHeight="1">
      <c r="A53" s="8" t="s">
        <v>82</v>
      </c>
      <c r="B53" s="21" t="s">
        <v>141</v>
      </c>
      <c r="C53" s="72">
        <v>100929.69984</v>
      </c>
      <c r="D53" s="39">
        <v>0</v>
      </c>
      <c r="E53" s="39">
        <v>0</v>
      </c>
    </row>
    <row r="54" spans="1:5" ht="98.25" customHeight="1">
      <c r="A54" s="8" t="s">
        <v>139</v>
      </c>
      <c r="B54" s="21" t="s">
        <v>140</v>
      </c>
      <c r="C54" s="72">
        <v>69113.28235</v>
      </c>
      <c r="D54" s="39">
        <v>55592.0244</v>
      </c>
      <c r="E54" s="39">
        <v>0</v>
      </c>
    </row>
    <row r="55" spans="1:5" ht="39.75" customHeight="1">
      <c r="A55" s="22" t="s">
        <v>84</v>
      </c>
      <c r="B55" s="19" t="s">
        <v>85</v>
      </c>
      <c r="C55" s="40">
        <v>0</v>
      </c>
      <c r="D55" s="39">
        <v>3150.79758</v>
      </c>
      <c r="E55" s="39">
        <v>0</v>
      </c>
    </row>
    <row r="56" spans="1:5" ht="31.5">
      <c r="A56" s="8" t="s">
        <v>135</v>
      </c>
      <c r="B56" s="19" t="s">
        <v>136</v>
      </c>
      <c r="C56" s="40">
        <v>267</v>
      </c>
      <c r="D56" s="39">
        <v>0</v>
      </c>
      <c r="E56" s="39">
        <v>0</v>
      </c>
    </row>
    <row r="57" spans="1:5" ht="63">
      <c r="A57" s="8" t="s">
        <v>86</v>
      </c>
      <c r="B57" s="23" t="s">
        <v>87</v>
      </c>
      <c r="C57" s="38">
        <v>25000</v>
      </c>
      <c r="D57" s="39">
        <v>0</v>
      </c>
      <c r="E57" s="39">
        <v>0</v>
      </c>
    </row>
    <row r="58" spans="1:5" ht="63">
      <c r="A58" s="16" t="s">
        <v>88</v>
      </c>
      <c r="B58" s="17" t="s">
        <v>89</v>
      </c>
      <c r="C58" s="75">
        <v>3406.6</v>
      </c>
      <c r="D58" s="39">
        <v>0</v>
      </c>
      <c r="E58" s="39">
        <v>0</v>
      </c>
    </row>
    <row r="59" spans="1:5" ht="97.5" customHeight="1">
      <c r="A59" s="16" t="s">
        <v>88</v>
      </c>
      <c r="B59" s="17" t="s">
        <v>115</v>
      </c>
      <c r="C59" s="38">
        <v>2118.7</v>
      </c>
      <c r="D59" s="39">
        <v>0</v>
      </c>
      <c r="E59" s="39">
        <v>0</v>
      </c>
    </row>
    <row r="60" spans="1:5" ht="82.5" customHeight="1">
      <c r="A60" s="16" t="s">
        <v>88</v>
      </c>
      <c r="B60" s="24" t="s">
        <v>90</v>
      </c>
      <c r="C60" s="38">
        <v>366.547</v>
      </c>
      <c r="D60" s="39">
        <v>366.547</v>
      </c>
      <c r="E60" s="39">
        <v>366.547</v>
      </c>
    </row>
    <row r="61" spans="1:5" ht="47.25">
      <c r="A61" s="16" t="s">
        <v>88</v>
      </c>
      <c r="B61" s="24" t="s">
        <v>91</v>
      </c>
      <c r="C61" s="40">
        <v>6292</v>
      </c>
      <c r="D61" s="39">
        <v>0</v>
      </c>
      <c r="E61" s="39">
        <v>0</v>
      </c>
    </row>
    <row r="62" spans="1:5" ht="47.25">
      <c r="A62" s="16" t="s">
        <v>88</v>
      </c>
      <c r="B62" s="24" t="s">
        <v>155</v>
      </c>
      <c r="C62" s="40">
        <v>8478</v>
      </c>
      <c r="D62" s="44">
        <v>8478</v>
      </c>
      <c r="E62" s="39">
        <v>0</v>
      </c>
    </row>
    <row r="63" spans="1:5" ht="30">
      <c r="A63" s="16" t="s">
        <v>88</v>
      </c>
      <c r="B63" s="18" t="s">
        <v>156</v>
      </c>
      <c r="C63" s="38">
        <v>2770</v>
      </c>
      <c r="D63" s="39">
        <v>0</v>
      </c>
      <c r="E63" s="39">
        <v>0</v>
      </c>
    </row>
    <row r="64" spans="1:5" ht="30">
      <c r="A64" s="16" t="s">
        <v>88</v>
      </c>
      <c r="B64" s="18" t="s">
        <v>143</v>
      </c>
      <c r="C64" s="38">
        <v>44.5</v>
      </c>
      <c r="D64" s="39">
        <v>0</v>
      </c>
      <c r="E64" s="39">
        <v>0</v>
      </c>
    </row>
    <row r="65" spans="1:5" ht="30">
      <c r="A65" s="16" t="s">
        <v>88</v>
      </c>
      <c r="B65" s="18" t="s">
        <v>149</v>
      </c>
      <c r="C65" s="38">
        <v>20000</v>
      </c>
      <c r="D65" s="38">
        <v>0</v>
      </c>
      <c r="E65" s="38">
        <v>0</v>
      </c>
    </row>
    <row r="66" spans="1:5" ht="78.75">
      <c r="A66" s="60" t="s">
        <v>137</v>
      </c>
      <c r="B66" s="48" t="s">
        <v>138</v>
      </c>
      <c r="C66" s="71">
        <v>75000</v>
      </c>
      <c r="D66" s="55">
        <v>0</v>
      </c>
      <c r="E66" s="55">
        <v>0</v>
      </c>
    </row>
    <row r="67" spans="1:8" s="29" customFormat="1" ht="31.5">
      <c r="A67" s="10" t="s">
        <v>93</v>
      </c>
      <c r="B67" s="3" t="s">
        <v>94</v>
      </c>
      <c r="C67" s="70">
        <f>C68+C69+C70</f>
        <v>2531.4750000000004</v>
      </c>
      <c r="D67" s="37">
        <f>D68+D69+D70</f>
        <v>2608.8050000000003</v>
      </c>
      <c r="E67" s="37">
        <f>E68+E69+E70</f>
        <v>2689.228</v>
      </c>
      <c r="F67" s="28"/>
      <c r="H67" s="34">
        <f>C67+C50</f>
        <v>356202.34103</v>
      </c>
    </row>
    <row r="68" spans="1:5" ht="63">
      <c r="A68" s="8" t="s">
        <v>95</v>
      </c>
      <c r="B68" s="9" t="s">
        <v>96</v>
      </c>
      <c r="C68" s="38">
        <v>1933.255</v>
      </c>
      <c r="D68" s="39">
        <v>2010.585</v>
      </c>
      <c r="E68" s="39">
        <v>2091.008</v>
      </c>
    </row>
    <row r="69" spans="1:5" ht="52.5" customHeight="1">
      <c r="A69" s="8" t="s">
        <v>95</v>
      </c>
      <c r="B69" s="19" t="s">
        <v>97</v>
      </c>
      <c r="C69" s="38">
        <v>3.52</v>
      </c>
      <c r="D69" s="39">
        <v>3.52</v>
      </c>
      <c r="E69" s="39">
        <v>3.52</v>
      </c>
    </row>
    <row r="70" spans="1:5" ht="47.25">
      <c r="A70" s="16" t="s">
        <v>98</v>
      </c>
      <c r="B70" s="17" t="s">
        <v>99</v>
      </c>
      <c r="C70" s="38">
        <v>594.7</v>
      </c>
      <c r="D70" s="39">
        <v>594.7</v>
      </c>
      <c r="E70" s="39">
        <v>594.7</v>
      </c>
    </row>
    <row r="71" spans="1:6" s="30" customFormat="1" ht="15.75">
      <c r="A71" s="10" t="s">
        <v>100</v>
      </c>
      <c r="B71" s="3" t="s">
        <v>101</v>
      </c>
      <c r="C71" s="70">
        <f>SUM(C72:C90)</f>
        <v>33251.89</v>
      </c>
      <c r="D71" s="37">
        <f>SUM(D72:D83)</f>
        <v>0</v>
      </c>
      <c r="E71" s="37">
        <f>SUM(E72:E83)</f>
        <v>0</v>
      </c>
      <c r="F71" s="28"/>
    </row>
    <row r="72" spans="1:5" ht="47.25">
      <c r="A72" s="8" t="s">
        <v>102</v>
      </c>
      <c r="B72" s="9" t="s">
        <v>157</v>
      </c>
      <c r="C72" s="38">
        <v>145.8</v>
      </c>
      <c r="D72" s="39">
        <v>0</v>
      </c>
      <c r="E72" s="39">
        <v>0</v>
      </c>
    </row>
    <row r="73" spans="1:5" ht="120" customHeight="1">
      <c r="A73" s="8" t="s">
        <v>102</v>
      </c>
      <c r="B73" s="9" t="s">
        <v>158</v>
      </c>
      <c r="C73" s="38">
        <v>262</v>
      </c>
      <c r="D73" s="39">
        <v>0</v>
      </c>
      <c r="E73" s="39">
        <v>0</v>
      </c>
    </row>
    <row r="74" spans="1:5" ht="47.25" hidden="1">
      <c r="A74" s="8" t="s">
        <v>102</v>
      </c>
      <c r="B74" s="9" t="s">
        <v>103</v>
      </c>
      <c r="C74" s="38"/>
      <c r="D74" s="39"/>
      <c r="E74" s="39"/>
    </row>
    <row r="75" spans="1:5" ht="47.25">
      <c r="A75" s="8" t="s">
        <v>102</v>
      </c>
      <c r="B75" s="9" t="s">
        <v>104</v>
      </c>
      <c r="C75" s="38">
        <v>778</v>
      </c>
      <c r="D75" s="39">
        <v>0</v>
      </c>
      <c r="E75" s="39">
        <v>0</v>
      </c>
    </row>
    <row r="76" spans="1:5" ht="45">
      <c r="A76" s="8" t="s">
        <v>102</v>
      </c>
      <c r="B76" s="20" t="s">
        <v>159</v>
      </c>
      <c r="C76" s="40">
        <v>2340</v>
      </c>
      <c r="D76" s="39">
        <v>0</v>
      </c>
      <c r="E76" s="39">
        <v>0</v>
      </c>
    </row>
    <row r="77" spans="1:5" ht="60" hidden="1">
      <c r="A77" s="8" t="s">
        <v>102</v>
      </c>
      <c r="B77" s="20" t="s">
        <v>106</v>
      </c>
      <c r="C77" s="25"/>
      <c r="D77" s="26"/>
      <c r="E77" s="26"/>
    </row>
    <row r="78" spans="1:5" ht="45" hidden="1">
      <c r="A78" s="16" t="s">
        <v>102</v>
      </c>
      <c r="B78" s="18" t="s">
        <v>107</v>
      </c>
      <c r="C78" s="25"/>
      <c r="D78" s="26"/>
      <c r="E78" s="26"/>
    </row>
    <row r="79" spans="1:5" ht="60" hidden="1">
      <c r="A79" s="16" t="s">
        <v>102</v>
      </c>
      <c r="B79" s="18" t="s">
        <v>108</v>
      </c>
      <c r="C79" s="25"/>
      <c r="D79" s="26"/>
      <c r="E79" s="26"/>
    </row>
    <row r="80" spans="1:5" ht="90" hidden="1">
      <c r="A80" s="16" t="s">
        <v>102</v>
      </c>
      <c r="B80" s="18" t="s">
        <v>131</v>
      </c>
      <c r="C80" s="25"/>
      <c r="D80" s="26"/>
      <c r="E80" s="26"/>
    </row>
    <row r="81" spans="1:5" ht="60" hidden="1">
      <c r="A81" s="16" t="s">
        <v>102</v>
      </c>
      <c r="B81" s="18" t="s">
        <v>110</v>
      </c>
      <c r="C81" s="25"/>
      <c r="D81" s="26"/>
      <c r="E81" s="26"/>
    </row>
    <row r="82" spans="1:5" ht="60" hidden="1">
      <c r="A82" s="16" t="s">
        <v>102</v>
      </c>
      <c r="B82" s="18" t="s">
        <v>111</v>
      </c>
      <c r="C82" s="25"/>
      <c r="D82" s="26"/>
      <c r="E82" s="26"/>
    </row>
    <row r="83" spans="1:5" ht="45">
      <c r="A83" s="16" t="s">
        <v>102</v>
      </c>
      <c r="B83" s="18" t="s">
        <v>160</v>
      </c>
      <c r="C83" s="38">
        <v>1048.2</v>
      </c>
      <c r="D83" s="39">
        <v>0</v>
      </c>
      <c r="E83" s="39">
        <v>0</v>
      </c>
    </row>
    <row r="84" spans="1:5" ht="45">
      <c r="A84" s="16" t="s">
        <v>102</v>
      </c>
      <c r="B84" s="18" t="s">
        <v>144</v>
      </c>
      <c r="C84" s="38">
        <v>14496.41</v>
      </c>
      <c r="D84" s="39">
        <v>0</v>
      </c>
      <c r="E84" s="39">
        <v>0</v>
      </c>
    </row>
    <row r="85" spans="1:5" ht="60">
      <c r="A85" s="16" t="s">
        <v>102</v>
      </c>
      <c r="B85" s="18" t="s">
        <v>145</v>
      </c>
      <c r="C85" s="38">
        <v>3000</v>
      </c>
      <c r="D85" s="39">
        <v>0</v>
      </c>
      <c r="E85" s="39">
        <v>0</v>
      </c>
    </row>
    <row r="86" spans="1:5" ht="45">
      <c r="A86" s="16" t="s">
        <v>102</v>
      </c>
      <c r="B86" s="18" t="s">
        <v>146</v>
      </c>
      <c r="C86" s="38">
        <v>3000</v>
      </c>
      <c r="D86" s="39">
        <v>0</v>
      </c>
      <c r="E86" s="39">
        <v>0</v>
      </c>
    </row>
    <row r="87" spans="1:5" ht="45">
      <c r="A87" s="16" t="s">
        <v>102</v>
      </c>
      <c r="B87" s="18" t="s">
        <v>164</v>
      </c>
      <c r="C87" s="38">
        <v>3090</v>
      </c>
      <c r="D87" s="39">
        <v>0</v>
      </c>
      <c r="E87" s="39">
        <v>0</v>
      </c>
    </row>
    <row r="88" spans="1:5" ht="45">
      <c r="A88" s="16" t="s">
        <v>102</v>
      </c>
      <c r="B88" s="18" t="s">
        <v>165</v>
      </c>
      <c r="C88" s="38">
        <v>2471.91012</v>
      </c>
      <c r="D88" s="39">
        <v>0</v>
      </c>
      <c r="E88" s="39">
        <v>0</v>
      </c>
    </row>
    <row r="89" spans="1:5" ht="45">
      <c r="A89" s="16" t="s">
        <v>102</v>
      </c>
      <c r="B89" s="18" t="s">
        <v>166</v>
      </c>
      <c r="C89" s="38">
        <v>1719.56988</v>
      </c>
      <c r="D89" s="39">
        <v>0</v>
      </c>
      <c r="E89" s="39">
        <v>0</v>
      </c>
    </row>
    <row r="90" spans="1:5" ht="45">
      <c r="A90" s="16" t="s">
        <v>102</v>
      </c>
      <c r="B90" s="18" t="s">
        <v>167</v>
      </c>
      <c r="C90" s="38">
        <v>900</v>
      </c>
      <c r="D90" s="39">
        <v>0</v>
      </c>
      <c r="E90" s="39">
        <v>0</v>
      </c>
    </row>
    <row r="91" spans="1:5" ht="31.5">
      <c r="A91" s="61" t="s">
        <v>150</v>
      </c>
      <c r="B91" s="62" t="s">
        <v>151</v>
      </c>
      <c r="C91" s="73">
        <f>SUM(C92:C94)</f>
        <v>480</v>
      </c>
      <c r="D91" s="63">
        <v>480</v>
      </c>
      <c r="E91" s="63">
        <v>480</v>
      </c>
    </row>
    <row r="92" spans="1:5" ht="67.5" customHeight="1">
      <c r="A92" s="64" t="s">
        <v>152</v>
      </c>
      <c r="B92" s="65" t="s">
        <v>162</v>
      </c>
      <c r="C92" s="74">
        <v>300</v>
      </c>
      <c r="D92" s="66">
        <v>0</v>
      </c>
      <c r="E92" s="68">
        <v>0</v>
      </c>
    </row>
    <row r="93" spans="1:5" ht="70.5" customHeight="1">
      <c r="A93" s="64" t="s">
        <v>152</v>
      </c>
      <c r="B93" s="65" t="s">
        <v>163</v>
      </c>
      <c r="C93" s="74">
        <v>150</v>
      </c>
      <c r="D93" s="66">
        <v>0</v>
      </c>
      <c r="E93" s="68">
        <v>0</v>
      </c>
    </row>
    <row r="94" spans="1:5" ht="52.5" customHeight="1">
      <c r="A94" s="64" t="s">
        <v>153</v>
      </c>
      <c r="B94" s="65" t="s">
        <v>161</v>
      </c>
      <c r="C94" s="74">
        <v>30</v>
      </c>
      <c r="D94" s="66">
        <v>0</v>
      </c>
      <c r="E94" s="68">
        <v>0</v>
      </c>
    </row>
  </sheetData>
  <sheetProtection/>
  <mergeCells count="6">
    <mergeCell ref="D1:E1"/>
    <mergeCell ref="B2:D2"/>
    <mergeCell ref="A3:E3"/>
    <mergeCell ref="A5:A6"/>
    <mergeCell ref="B5:B6"/>
    <mergeCell ref="C5:E5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B90" sqref="B90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50" customWidth="1"/>
    <col min="4" max="4" width="14.875" style="50" bestFit="1" customWidth="1"/>
    <col min="5" max="5" width="13.75390625" style="50" bestFit="1" customWidth="1"/>
    <col min="6" max="7" width="9.125" style="4" customWidth="1"/>
    <col min="8" max="8" width="24.125" style="4" hidden="1" customWidth="1"/>
    <col min="9" max="16384" width="9.125" style="4" customWidth="1"/>
  </cols>
  <sheetData>
    <row r="1" spans="4:5" ht="75.75" customHeight="1">
      <c r="D1" s="78" t="s">
        <v>132</v>
      </c>
      <c r="E1" s="78"/>
    </row>
    <row r="2" spans="1:5" ht="36.75" customHeight="1">
      <c r="A2" s="35"/>
      <c r="B2" s="79" t="s">
        <v>120</v>
      </c>
      <c r="C2" s="79"/>
      <c r="D2" s="80"/>
      <c r="E2" s="51"/>
    </row>
    <row r="3" spans="1:5" ht="18" customHeight="1">
      <c r="A3" s="79" t="s">
        <v>121</v>
      </c>
      <c r="B3" s="79"/>
      <c r="C3" s="79"/>
      <c r="D3" s="79"/>
      <c r="E3" s="79"/>
    </row>
    <row r="4" spans="1:2" ht="16.5" customHeight="1">
      <c r="A4" s="1"/>
      <c r="B4" s="1"/>
    </row>
    <row r="5" spans="1:5" ht="12.75">
      <c r="A5" s="81" t="s">
        <v>4</v>
      </c>
      <c r="B5" s="81" t="s">
        <v>3</v>
      </c>
      <c r="C5" s="83" t="s">
        <v>127</v>
      </c>
      <c r="D5" s="83"/>
      <c r="E5" s="83"/>
    </row>
    <row r="6" spans="1:5" ht="12.75">
      <c r="A6" s="82"/>
      <c r="B6" s="82"/>
      <c r="C6" s="52" t="s">
        <v>73</v>
      </c>
      <c r="D6" s="52" t="s">
        <v>74</v>
      </c>
      <c r="E6" s="52" t="s">
        <v>75</v>
      </c>
    </row>
    <row r="7" spans="1:5" s="12" customFormat="1" ht="12.75">
      <c r="A7" s="13">
        <v>1</v>
      </c>
      <c r="B7" s="13">
        <v>2</v>
      </c>
      <c r="C7" s="53" t="s">
        <v>124</v>
      </c>
      <c r="D7" s="53" t="s">
        <v>125</v>
      </c>
      <c r="E7" s="53" t="s">
        <v>126</v>
      </c>
    </row>
    <row r="8" spans="1:5" ht="15.75">
      <c r="A8" s="2"/>
      <c r="B8" s="3" t="s">
        <v>17</v>
      </c>
      <c r="C8" s="36">
        <f>C9+C44</f>
        <v>697363.96372</v>
      </c>
      <c r="D8" s="36">
        <f>D9+D44</f>
        <v>152708.31214</v>
      </c>
      <c r="E8" s="36">
        <f>E9+E44</f>
        <v>82815.93781</v>
      </c>
    </row>
    <row r="9" spans="1:8" ht="22.5" customHeight="1">
      <c r="A9" s="6" t="s">
        <v>5</v>
      </c>
      <c r="B9" s="7" t="s">
        <v>0</v>
      </c>
      <c r="C9" s="37">
        <f>C10+C12+C16+C14+C19+C28+C31+C40</f>
        <v>105286.66926</v>
      </c>
      <c r="D9" s="37">
        <f>D10+D12+D16+D14+D19+D28+D31+D40</f>
        <v>68646.73816</v>
      </c>
      <c r="E9" s="37">
        <f>E10+E12+E16+E14+E19+E28+E31+E40</f>
        <v>69245.76281</v>
      </c>
      <c r="H9" s="33">
        <f>C9+C48</f>
        <v>114868.06925999999</v>
      </c>
    </row>
    <row r="10" spans="1:5" s="5" customFormat="1" ht="15.75">
      <c r="A10" s="10" t="s">
        <v>43</v>
      </c>
      <c r="B10" s="7" t="s">
        <v>44</v>
      </c>
      <c r="C10" s="37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9">
        <v>25519</v>
      </c>
      <c r="D11" s="39">
        <v>26117</v>
      </c>
      <c r="E11" s="39">
        <v>26702</v>
      </c>
      <c r="H11" s="33"/>
    </row>
    <row r="12" spans="1:5" s="5" customFormat="1" ht="47.25">
      <c r="A12" s="10" t="s">
        <v>47</v>
      </c>
      <c r="B12" s="3" t="s">
        <v>48</v>
      </c>
      <c r="C12" s="37">
        <f>C13</f>
        <v>1622.06</v>
      </c>
      <c r="D12" s="37">
        <f>D13</f>
        <v>1719.38</v>
      </c>
      <c r="E12" s="37">
        <f>E13</f>
        <v>1719.3836</v>
      </c>
    </row>
    <row r="13" spans="1:5" ht="34.5" customHeight="1">
      <c r="A13" s="8" t="s">
        <v>49</v>
      </c>
      <c r="B13" s="9" t="s">
        <v>50</v>
      </c>
      <c r="C13" s="39">
        <v>1622.06</v>
      </c>
      <c r="D13" s="39">
        <v>1719.38</v>
      </c>
      <c r="E13" s="39">
        <v>1719.3836</v>
      </c>
    </row>
    <row r="14" spans="1:5" s="5" customFormat="1" ht="15.75">
      <c r="A14" s="10" t="s">
        <v>51</v>
      </c>
      <c r="B14" s="3" t="s">
        <v>52</v>
      </c>
      <c r="C14" s="37">
        <f>C15</f>
        <v>28.0125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59">
        <v>28.0125</v>
      </c>
      <c r="D15" s="39">
        <v>1</v>
      </c>
      <c r="E15" s="39">
        <v>1</v>
      </c>
    </row>
    <row r="16" spans="1:5" s="5" customFormat="1" ht="22.5" customHeight="1">
      <c r="A16" s="10" t="s">
        <v>54</v>
      </c>
      <c r="B16" s="3" t="s">
        <v>55</v>
      </c>
      <c r="C16" s="37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9">
        <v>1770</v>
      </c>
      <c r="D17" s="39">
        <v>1850</v>
      </c>
      <c r="E17" s="39">
        <v>1950</v>
      </c>
    </row>
    <row r="18" spans="1:5" ht="18.75" customHeight="1">
      <c r="A18" s="8" t="s">
        <v>57</v>
      </c>
      <c r="B18" s="9" t="s">
        <v>58</v>
      </c>
      <c r="C18" s="39">
        <v>8700</v>
      </c>
      <c r="D18" s="39">
        <v>8900</v>
      </c>
      <c r="E18" s="39">
        <v>8950</v>
      </c>
    </row>
    <row r="19" spans="1:5" ht="49.5" customHeight="1">
      <c r="A19" s="10" t="s">
        <v>6</v>
      </c>
      <c r="B19" s="3" t="s">
        <v>1</v>
      </c>
      <c r="C19" s="37">
        <f>C20+C24+C26</f>
        <v>19320.40204</v>
      </c>
      <c r="D19" s="37">
        <f>D20+D24+D26</f>
        <v>19703.408</v>
      </c>
      <c r="E19" s="37">
        <f>E20+E24+E26</f>
        <v>19972.2484</v>
      </c>
    </row>
    <row r="20" spans="1:5" ht="105.75" customHeight="1">
      <c r="A20" s="10" t="s">
        <v>7</v>
      </c>
      <c r="B20" s="3" t="s">
        <v>27</v>
      </c>
      <c r="C20" s="37">
        <f>SUM(C21:C23)</f>
        <v>18020.40204</v>
      </c>
      <c r="D20" s="37">
        <f>SUM(D21:D23)</f>
        <v>18183.408</v>
      </c>
      <c r="E20" s="37">
        <f>SUM(E21:E23)</f>
        <v>18652.2484</v>
      </c>
    </row>
    <row r="21" spans="1:5" ht="97.5" customHeight="1">
      <c r="A21" s="8" t="s">
        <v>18</v>
      </c>
      <c r="B21" s="9" t="s">
        <v>26</v>
      </c>
      <c r="C21" s="39">
        <v>15191.72257</v>
      </c>
      <c r="D21" s="39">
        <v>15647.713</v>
      </c>
      <c r="E21" s="39">
        <v>16116.5534</v>
      </c>
    </row>
    <row r="22" spans="1:5" ht="89.25" customHeight="1">
      <c r="A22" s="8" t="s">
        <v>19</v>
      </c>
      <c r="B22" s="9" t="s">
        <v>28</v>
      </c>
      <c r="C22" s="59">
        <v>188.10125</v>
      </c>
      <c r="D22" s="39">
        <v>0</v>
      </c>
      <c r="E22" s="39">
        <v>0</v>
      </c>
    </row>
    <row r="23" spans="1:5" ht="42.75" customHeight="1">
      <c r="A23" s="8" t="s">
        <v>20</v>
      </c>
      <c r="B23" s="9" t="s">
        <v>21</v>
      </c>
      <c r="C23" s="39">
        <v>2640.57822</v>
      </c>
      <c r="D23" s="39">
        <v>2535.695</v>
      </c>
      <c r="E23" s="39">
        <v>2535.695</v>
      </c>
    </row>
    <row r="24" spans="1:5" ht="31.5">
      <c r="A24" s="10" t="s">
        <v>12</v>
      </c>
      <c r="B24" s="3" t="s">
        <v>2</v>
      </c>
      <c r="C24" s="37">
        <f>C25</f>
        <v>0</v>
      </c>
      <c r="D24" s="37">
        <f>D25</f>
        <v>20</v>
      </c>
      <c r="E24" s="37">
        <f>E25</f>
        <v>20</v>
      </c>
    </row>
    <row r="25" spans="1:5" ht="66.75" customHeight="1">
      <c r="A25" s="8" t="s">
        <v>29</v>
      </c>
      <c r="B25" s="9" t="s">
        <v>30</v>
      </c>
      <c r="C25" s="59">
        <v>0</v>
      </c>
      <c r="D25" s="39">
        <v>20</v>
      </c>
      <c r="E25" s="39">
        <v>20</v>
      </c>
    </row>
    <row r="26" spans="1:5" ht="94.5" customHeight="1">
      <c r="A26" s="10" t="s">
        <v>8</v>
      </c>
      <c r="B26" s="3" t="s">
        <v>31</v>
      </c>
      <c r="C26" s="37">
        <f>C27</f>
        <v>1300</v>
      </c>
      <c r="D26" s="37">
        <f>D27</f>
        <v>1500</v>
      </c>
      <c r="E26" s="37">
        <f>E27</f>
        <v>1300</v>
      </c>
    </row>
    <row r="27" spans="1:5" ht="94.5" customHeight="1">
      <c r="A27" s="8" t="s">
        <v>32</v>
      </c>
      <c r="B27" s="9" t="s">
        <v>33</v>
      </c>
      <c r="C27" s="56">
        <v>1300</v>
      </c>
      <c r="D27" s="39">
        <v>1500</v>
      </c>
      <c r="E27" s="39">
        <v>1300</v>
      </c>
    </row>
    <row r="28" spans="1:5" ht="48" customHeight="1">
      <c r="A28" s="10" t="s">
        <v>13</v>
      </c>
      <c r="B28" s="3" t="s">
        <v>14</v>
      </c>
      <c r="C28" s="37">
        <f>SUM(C29:C30)</f>
        <v>11886.5034</v>
      </c>
      <c r="D28" s="37">
        <f>SUM(D29:D30)</f>
        <v>5081.925740000001</v>
      </c>
      <c r="E28" s="37">
        <f>SUM(E29:E30)</f>
        <v>5058.07481</v>
      </c>
    </row>
    <row r="29" spans="1:5" ht="48" customHeight="1">
      <c r="A29" s="8" t="s">
        <v>15</v>
      </c>
      <c r="B29" s="9" t="s">
        <v>16</v>
      </c>
      <c r="C29" s="44">
        <v>72.912</v>
      </c>
      <c r="D29" s="44">
        <v>72.912</v>
      </c>
      <c r="E29" s="44">
        <v>72.912</v>
      </c>
    </row>
    <row r="30" spans="1:5" ht="38.25" customHeight="1">
      <c r="A30" s="8" t="s">
        <v>122</v>
      </c>
      <c r="B30" s="9" t="s">
        <v>154</v>
      </c>
      <c r="C30" s="59">
        <v>11813.5914</v>
      </c>
      <c r="D30" s="39">
        <v>5009.01374</v>
      </c>
      <c r="E30" s="39">
        <v>4985.16281</v>
      </c>
    </row>
    <row r="31" spans="1:5" ht="31.5">
      <c r="A31" s="10" t="s">
        <v>9</v>
      </c>
      <c r="B31" s="3" t="s">
        <v>10</v>
      </c>
      <c r="C31" s="37">
        <f>C32+C34+C38+C36</f>
        <v>20327.21043</v>
      </c>
      <c r="D31" s="37">
        <f>D32+D34+D38+D36</f>
        <v>5243.62442</v>
      </c>
      <c r="E31" s="37">
        <f>E32+E34+E38+E36</f>
        <v>4862.24</v>
      </c>
    </row>
    <row r="32" spans="1:5" ht="98.25" customHeight="1">
      <c r="A32" s="10" t="s">
        <v>34</v>
      </c>
      <c r="B32" s="3" t="s">
        <v>35</v>
      </c>
      <c r="C32" s="37">
        <f>C33</f>
        <v>7977.21043</v>
      </c>
      <c r="D32" s="37">
        <f>D33</f>
        <v>4887.62442</v>
      </c>
      <c r="E32" s="37">
        <f>E33</f>
        <v>4500</v>
      </c>
    </row>
    <row r="33" spans="1:5" ht="104.25" customHeight="1">
      <c r="A33" s="8" t="s">
        <v>36</v>
      </c>
      <c r="B33" s="9" t="s">
        <v>37</v>
      </c>
      <c r="C33" s="39">
        <v>7977.21043</v>
      </c>
      <c r="D33" s="56">
        <v>4887.62442</v>
      </c>
      <c r="E33" s="56">
        <v>4500</v>
      </c>
    </row>
    <row r="34" spans="1:5" ht="41.25" customHeight="1">
      <c r="A34" s="10" t="s">
        <v>11</v>
      </c>
      <c r="B34" s="3" t="s">
        <v>38</v>
      </c>
      <c r="C34" s="37">
        <f>C35</f>
        <v>200</v>
      </c>
      <c r="D34" s="37">
        <f>D35</f>
        <v>200</v>
      </c>
      <c r="E34" s="37">
        <f>E35</f>
        <v>200</v>
      </c>
    </row>
    <row r="35" spans="1:5" ht="58.5" customHeight="1">
      <c r="A35" s="8" t="s">
        <v>22</v>
      </c>
      <c r="B35" s="9" t="s">
        <v>23</v>
      </c>
      <c r="C35" s="39">
        <v>200</v>
      </c>
      <c r="D35" s="39">
        <v>200</v>
      </c>
      <c r="E35" s="39">
        <v>200</v>
      </c>
    </row>
    <row r="36" spans="1:5" ht="69" customHeight="1">
      <c r="A36" s="10" t="s">
        <v>41</v>
      </c>
      <c r="B36" s="3" t="s">
        <v>42</v>
      </c>
      <c r="C36" s="37">
        <f>C37</f>
        <v>12000</v>
      </c>
      <c r="D36" s="37">
        <f>D37</f>
        <v>0</v>
      </c>
      <c r="E36" s="37">
        <f>E37</f>
        <v>0</v>
      </c>
    </row>
    <row r="37" spans="1:5" ht="66.75" customHeight="1">
      <c r="A37" s="8" t="s">
        <v>41</v>
      </c>
      <c r="B37" s="9" t="s">
        <v>42</v>
      </c>
      <c r="C37" s="39">
        <v>12000</v>
      </c>
      <c r="D37" s="39">
        <v>0</v>
      </c>
      <c r="E37" s="39">
        <v>0</v>
      </c>
    </row>
    <row r="38" spans="1:5" ht="85.5" customHeight="1">
      <c r="A38" s="10" t="s">
        <v>39</v>
      </c>
      <c r="B38" s="3" t="s">
        <v>40</v>
      </c>
      <c r="C38" s="37">
        <f>C39</f>
        <v>150</v>
      </c>
      <c r="D38" s="37">
        <f>D39</f>
        <v>156</v>
      </c>
      <c r="E38" s="37">
        <f>E39</f>
        <v>162.24</v>
      </c>
    </row>
    <row r="39" spans="1:5" ht="107.25" customHeight="1">
      <c r="A39" s="8" t="s">
        <v>24</v>
      </c>
      <c r="B39" s="9" t="s">
        <v>25</v>
      </c>
      <c r="C39" s="39">
        <v>150</v>
      </c>
      <c r="D39" s="39">
        <v>156</v>
      </c>
      <c r="E39" s="39">
        <v>162.24</v>
      </c>
    </row>
    <row r="40" spans="1:5" ht="15.75">
      <c r="A40" s="10" t="s">
        <v>59</v>
      </c>
      <c r="B40" s="3" t="s">
        <v>60</v>
      </c>
      <c r="C40" s="37">
        <f>SUM(C41:C43)</f>
        <v>16113.480889999999</v>
      </c>
      <c r="D40" s="37">
        <f>D41+D42</f>
        <v>30.4</v>
      </c>
      <c r="E40" s="37">
        <f>E41+E42</f>
        <v>30.816000000000003</v>
      </c>
    </row>
    <row r="41" spans="1:5" ht="89.25" customHeight="1">
      <c r="A41" s="8" t="s">
        <v>69</v>
      </c>
      <c r="B41" s="11" t="s">
        <v>70</v>
      </c>
      <c r="C41" s="39">
        <v>273.22964</v>
      </c>
      <c r="D41" s="39">
        <v>20</v>
      </c>
      <c r="E41" s="39">
        <v>20</v>
      </c>
    </row>
    <row r="42" spans="1:5" ht="94.5">
      <c r="A42" s="8" t="s">
        <v>68</v>
      </c>
      <c r="B42" s="9" t="s">
        <v>67</v>
      </c>
      <c r="C42" s="56">
        <v>15601.82251</v>
      </c>
      <c r="D42" s="39">
        <v>10.4</v>
      </c>
      <c r="E42" s="39">
        <v>10.816</v>
      </c>
    </row>
    <row r="43" spans="1:5" ht="47.25">
      <c r="A43" s="8" t="s">
        <v>147</v>
      </c>
      <c r="B43" s="9" t="s">
        <v>148</v>
      </c>
      <c r="C43" s="59">
        <v>238.42874</v>
      </c>
      <c r="D43" s="39">
        <v>0</v>
      </c>
      <c r="E43" s="39">
        <v>0</v>
      </c>
    </row>
    <row r="44" spans="1:5" s="29" customFormat="1" ht="15.75">
      <c r="A44" s="31" t="s">
        <v>76</v>
      </c>
      <c r="B44" s="32" t="s">
        <v>77</v>
      </c>
      <c r="C44" s="37">
        <f>C47+C45+C87</f>
        <v>592077.29446</v>
      </c>
      <c r="D44" s="37">
        <f>D47+D45</f>
        <v>84061.57397999999</v>
      </c>
      <c r="E44" s="37">
        <f>E47+E45</f>
        <v>13570.175</v>
      </c>
    </row>
    <row r="45" spans="1:5" ht="31.5">
      <c r="A45" s="10" t="s">
        <v>116</v>
      </c>
      <c r="B45" s="3" t="s">
        <v>117</v>
      </c>
      <c r="C45" s="54">
        <f>C46</f>
        <v>192699.26343</v>
      </c>
      <c r="D45" s="54">
        <f>D46</f>
        <v>3833.5</v>
      </c>
      <c r="E45" s="54">
        <f>E46</f>
        <v>0</v>
      </c>
    </row>
    <row r="46" spans="1:5" ht="31.5">
      <c r="A46" s="8" t="s">
        <v>118</v>
      </c>
      <c r="B46" s="19" t="s">
        <v>119</v>
      </c>
      <c r="C46" s="39">
        <v>192699.26343</v>
      </c>
      <c r="D46" s="39">
        <v>3833.5</v>
      </c>
      <c r="E46" s="39">
        <v>0</v>
      </c>
    </row>
    <row r="47" spans="1:5" ht="47.25">
      <c r="A47" s="10" t="s">
        <v>61</v>
      </c>
      <c r="B47" s="3" t="s">
        <v>62</v>
      </c>
      <c r="C47" s="37">
        <f>C48+C50+C67+C71</f>
        <v>398898.03103</v>
      </c>
      <c r="D47" s="37">
        <f>D48+D50+D67+D71</f>
        <v>80228.07397999999</v>
      </c>
      <c r="E47" s="37">
        <f>E48+E50+E67+E71</f>
        <v>13570.175</v>
      </c>
    </row>
    <row r="48" spans="1:5" ht="31.5">
      <c r="A48" s="10" t="s">
        <v>63</v>
      </c>
      <c r="B48" s="3" t="s">
        <v>64</v>
      </c>
      <c r="C48" s="37">
        <f>C49</f>
        <v>9581.4</v>
      </c>
      <c r="D48" s="37">
        <f>D49</f>
        <v>10031.9</v>
      </c>
      <c r="E48" s="37">
        <f>E49</f>
        <v>10514.4</v>
      </c>
    </row>
    <row r="49" spans="1:5" ht="47.25">
      <c r="A49" s="8" t="s">
        <v>72</v>
      </c>
      <c r="B49" s="9" t="s">
        <v>71</v>
      </c>
      <c r="C49" s="39">
        <v>9581.4</v>
      </c>
      <c r="D49" s="39">
        <v>10031.9</v>
      </c>
      <c r="E49" s="39">
        <v>10514.4</v>
      </c>
    </row>
    <row r="50" spans="1:5" ht="31.5">
      <c r="A50" s="10" t="s">
        <v>78</v>
      </c>
      <c r="B50" s="3" t="s">
        <v>79</v>
      </c>
      <c r="C50" s="37">
        <f>SUM(C51:C66)</f>
        <v>353533.26603</v>
      </c>
      <c r="D50" s="37">
        <f>SUM(D51:D63)</f>
        <v>67587.36898</v>
      </c>
      <c r="E50" s="37">
        <f>SUM(E51:E63)</f>
        <v>366.547</v>
      </c>
    </row>
    <row r="51" spans="1:5" ht="126">
      <c r="A51" s="8" t="s">
        <v>133</v>
      </c>
      <c r="B51" s="17" t="s">
        <v>134</v>
      </c>
      <c r="C51" s="55">
        <v>930.7</v>
      </c>
      <c r="D51" s="43">
        <v>0</v>
      </c>
      <c r="E51" s="39">
        <v>0</v>
      </c>
    </row>
    <row r="52" spans="1:5" ht="126">
      <c r="A52" s="8" t="s">
        <v>133</v>
      </c>
      <c r="B52" s="17" t="s">
        <v>134</v>
      </c>
      <c r="C52" s="57">
        <v>38953.83684</v>
      </c>
      <c r="D52" s="43">
        <v>0</v>
      </c>
      <c r="E52" s="39">
        <v>0</v>
      </c>
    </row>
    <row r="53" spans="1:5" ht="129.75" customHeight="1">
      <c r="A53" s="8" t="s">
        <v>82</v>
      </c>
      <c r="B53" s="21" t="s">
        <v>141</v>
      </c>
      <c r="C53" s="58">
        <v>100929.69984</v>
      </c>
      <c r="D53" s="39">
        <v>0</v>
      </c>
      <c r="E53" s="39">
        <v>0</v>
      </c>
    </row>
    <row r="54" spans="1:5" ht="98.25" customHeight="1">
      <c r="A54" s="8" t="s">
        <v>139</v>
      </c>
      <c r="B54" s="21" t="s">
        <v>140</v>
      </c>
      <c r="C54" s="43">
        <v>69113.28235</v>
      </c>
      <c r="D54" s="39">
        <v>55592.0244</v>
      </c>
      <c r="E54" s="39">
        <v>0</v>
      </c>
    </row>
    <row r="55" spans="1:5" ht="39.75" customHeight="1">
      <c r="A55" s="22" t="s">
        <v>84</v>
      </c>
      <c r="B55" s="19" t="s">
        <v>85</v>
      </c>
      <c r="C55" s="44">
        <v>0</v>
      </c>
      <c r="D55" s="39">
        <v>3150.79758</v>
      </c>
      <c r="E55" s="39">
        <v>0</v>
      </c>
    </row>
    <row r="56" spans="1:5" ht="31.5">
      <c r="A56" s="8" t="s">
        <v>135</v>
      </c>
      <c r="B56" s="19" t="s">
        <v>136</v>
      </c>
      <c r="C56" s="44">
        <v>267</v>
      </c>
      <c r="D56" s="39">
        <v>0</v>
      </c>
      <c r="E56" s="39">
        <v>0</v>
      </c>
    </row>
    <row r="57" spans="1:5" ht="63">
      <c r="A57" s="8" t="s">
        <v>86</v>
      </c>
      <c r="B57" s="23" t="s">
        <v>87</v>
      </c>
      <c r="C57" s="39">
        <v>25000</v>
      </c>
      <c r="D57" s="39">
        <v>0</v>
      </c>
      <c r="E57" s="39">
        <v>0</v>
      </c>
    </row>
    <row r="58" spans="1:5" ht="63">
      <c r="A58" s="16" t="s">
        <v>88</v>
      </c>
      <c r="B58" s="17" t="s">
        <v>89</v>
      </c>
      <c r="C58" s="39">
        <v>3269</v>
      </c>
      <c r="D58" s="39">
        <v>0</v>
      </c>
      <c r="E58" s="39">
        <v>0</v>
      </c>
    </row>
    <row r="59" spans="1:5" ht="97.5" customHeight="1">
      <c r="A59" s="16" t="s">
        <v>88</v>
      </c>
      <c r="B59" s="17" t="s">
        <v>115</v>
      </c>
      <c r="C59" s="39">
        <v>2118.7</v>
      </c>
      <c r="D59" s="39">
        <v>0</v>
      </c>
      <c r="E59" s="39">
        <v>0</v>
      </c>
    </row>
    <row r="60" spans="1:5" ht="82.5" customHeight="1">
      <c r="A60" s="16" t="s">
        <v>88</v>
      </c>
      <c r="B60" s="24" t="s">
        <v>90</v>
      </c>
      <c r="C60" s="39">
        <v>366.547</v>
      </c>
      <c r="D60" s="39">
        <v>366.547</v>
      </c>
      <c r="E60" s="39">
        <v>366.547</v>
      </c>
    </row>
    <row r="61" spans="1:5" ht="47.25">
      <c r="A61" s="16" t="s">
        <v>88</v>
      </c>
      <c r="B61" s="24" t="s">
        <v>91</v>
      </c>
      <c r="C61" s="44">
        <v>6292</v>
      </c>
      <c r="D61" s="39">
        <v>0</v>
      </c>
      <c r="E61" s="39">
        <v>0</v>
      </c>
    </row>
    <row r="62" spans="1:5" ht="47.25">
      <c r="A62" s="16" t="s">
        <v>88</v>
      </c>
      <c r="B62" s="24" t="s">
        <v>155</v>
      </c>
      <c r="C62" s="44">
        <v>8478</v>
      </c>
      <c r="D62" s="44">
        <v>8478</v>
      </c>
      <c r="E62" s="39">
        <v>0</v>
      </c>
    </row>
    <row r="63" spans="1:5" ht="30">
      <c r="A63" s="16" t="s">
        <v>88</v>
      </c>
      <c r="B63" s="18" t="s">
        <v>156</v>
      </c>
      <c r="C63" s="39">
        <v>2770</v>
      </c>
      <c r="D63" s="39">
        <v>0</v>
      </c>
      <c r="E63" s="39">
        <v>0</v>
      </c>
    </row>
    <row r="64" spans="1:5" ht="30">
      <c r="A64" s="16" t="s">
        <v>88</v>
      </c>
      <c r="B64" s="18" t="s">
        <v>143</v>
      </c>
      <c r="C64" s="56">
        <v>44.5</v>
      </c>
      <c r="D64" s="39">
        <v>0</v>
      </c>
      <c r="E64" s="39">
        <v>0</v>
      </c>
    </row>
    <row r="65" spans="1:5" ht="30">
      <c r="A65" s="16" t="s">
        <v>88</v>
      </c>
      <c r="B65" s="18" t="s">
        <v>149</v>
      </c>
      <c r="C65" s="59">
        <v>20000</v>
      </c>
      <c r="D65" s="38">
        <v>0</v>
      </c>
      <c r="E65" s="38">
        <v>0</v>
      </c>
    </row>
    <row r="66" spans="1:5" ht="78.75">
      <c r="A66" s="60" t="s">
        <v>137</v>
      </c>
      <c r="B66" s="48" t="s">
        <v>138</v>
      </c>
      <c r="C66" s="55">
        <v>75000</v>
      </c>
      <c r="D66" s="55">
        <v>0</v>
      </c>
      <c r="E66" s="55">
        <v>0</v>
      </c>
    </row>
    <row r="67" spans="1:8" s="29" customFormat="1" ht="31.5">
      <c r="A67" s="10" t="s">
        <v>93</v>
      </c>
      <c r="B67" s="3" t="s">
        <v>94</v>
      </c>
      <c r="C67" s="37">
        <f>C68+C69+C70</f>
        <v>2531.4750000000004</v>
      </c>
      <c r="D67" s="37">
        <f>D68+D69+D70</f>
        <v>2608.8050000000003</v>
      </c>
      <c r="E67" s="37">
        <f>E68+E69+E70</f>
        <v>2689.228</v>
      </c>
      <c r="F67" s="28"/>
      <c r="H67" s="34">
        <f>C67+C50</f>
        <v>356064.74103</v>
      </c>
    </row>
    <row r="68" spans="1:5" ht="63">
      <c r="A68" s="8" t="s">
        <v>95</v>
      </c>
      <c r="B68" s="9" t="s">
        <v>96</v>
      </c>
      <c r="C68" s="39">
        <v>1933.255</v>
      </c>
      <c r="D68" s="39">
        <v>2010.585</v>
      </c>
      <c r="E68" s="39">
        <v>2091.008</v>
      </c>
    </row>
    <row r="69" spans="1:5" ht="52.5" customHeight="1">
      <c r="A69" s="8" t="s">
        <v>95</v>
      </c>
      <c r="B69" s="19" t="s">
        <v>97</v>
      </c>
      <c r="C69" s="39">
        <v>3.52</v>
      </c>
      <c r="D69" s="39">
        <v>3.52</v>
      </c>
      <c r="E69" s="39">
        <v>3.52</v>
      </c>
    </row>
    <row r="70" spans="1:5" ht="47.25">
      <c r="A70" s="16" t="s">
        <v>98</v>
      </c>
      <c r="B70" s="17" t="s">
        <v>99</v>
      </c>
      <c r="C70" s="39">
        <v>594.7</v>
      </c>
      <c r="D70" s="39">
        <v>594.7</v>
      </c>
      <c r="E70" s="39">
        <v>594.7</v>
      </c>
    </row>
    <row r="71" spans="1:6" s="30" customFormat="1" ht="15.75">
      <c r="A71" s="10" t="s">
        <v>100</v>
      </c>
      <c r="B71" s="3" t="s">
        <v>101</v>
      </c>
      <c r="C71" s="37">
        <f>SUM(C72:C86)</f>
        <v>33251.89</v>
      </c>
      <c r="D71" s="37">
        <f>SUM(D72:D83)</f>
        <v>0</v>
      </c>
      <c r="E71" s="37">
        <f>SUM(E72:E83)</f>
        <v>0</v>
      </c>
      <c r="F71" s="28"/>
    </row>
    <row r="72" spans="1:5" ht="47.25">
      <c r="A72" s="8" t="s">
        <v>102</v>
      </c>
      <c r="B72" s="9" t="s">
        <v>157</v>
      </c>
      <c r="C72" s="39">
        <v>145.8</v>
      </c>
      <c r="D72" s="39">
        <v>0</v>
      </c>
      <c r="E72" s="39">
        <v>0</v>
      </c>
    </row>
    <row r="73" spans="1:5" ht="120" customHeight="1">
      <c r="A73" s="8" t="s">
        <v>102</v>
      </c>
      <c r="B73" s="9" t="s">
        <v>158</v>
      </c>
      <c r="C73" s="39">
        <v>262</v>
      </c>
      <c r="D73" s="39">
        <v>0</v>
      </c>
      <c r="E73" s="39">
        <v>0</v>
      </c>
    </row>
    <row r="74" spans="1:5" ht="47.25" hidden="1">
      <c r="A74" s="8" t="s">
        <v>102</v>
      </c>
      <c r="B74" s="9" t="s">
        <v>103</v>
      </c>
      <c r="C74" s="39"/>
      <c r="D74" s="39"/>
      <c r="E74" s="39"/>
    </row>
    <row r="75" spans="1:5" ht="47.25">
      <c r="A75" s="8" t="s">
        <v>102</v>
      </c>
      <c r="B75" s="9" t="s">
        <v>104</v>
      </c>
      <c r="C75" s="39">
        <v>778</v>
      </c>
      <c r="D75" s="39">
        <v>0</v>
      </c>
      <c r="E75" s="39">
        <v>0</v>
      </c>
    </row>
    <row r="76" spans="1:5" ht="45">
      <c r="A76" s="8" t="s">
        <v>102</v>
      </c>
      <c r="B76" s="20" t="s">
        <v>159</v>
      </c>
      <c r="C76" s="44">
        <v>2340</v>
      </c>
      <c r="D76" s="39">
        <v>0</v>
      </c>
      <c r="E76" s="39">
        <v>0</v>
      </c>
    </row>
    <row r="77" spans="1:5" ht="60" hidden="1">
      <c r="A77" s="8" t="s">
        <v>102</v>
      </c>
      <c r="B77" s="20" t="s">
        <v>106</v>
      </c>
      <c r="C77" s="26"/>
      <c r="D77" s="26"/>
      <c r="E77" s="26"/>
    </row>
    <row r="78" spans="1:5" ht="45" hidden="1">
      <c r="A78" s="16" t="s">
        <v>102</v>
      </c>
      <c r="B78" s="18" t="s">
        <v>107</v>
      </c>
      <c r="C78" s="26"/>
      <c r="D78" s="26"/>
      <c r="E78" s="26"/>
    </row>
    <row r="79" spans="1:5" ht="60" hidden="1">
      <c r="A79" s="16" t="s">
        <v>102</v>
      </c>
      <c r="B79" s="18" t="s">
        <v>108</v>
      </c>
      <c r="C79" s="26"/>
      <c r="D79" s="26"/>
      <c r="E79" s="26"/>
    </row>
    <row r="80" spans="1:5" ht="90" hidden="1">
      <c r="A80" s="16" t="s">
        <v>102</v>
      </c>
      <c r="B80" s="18" t="s">
        <v>131</v>
      </c>
      <c r="C80" s="26"/>
      <c r="D80" s="26"/>
      <c r="E80" s="26"/>
    </row>
    <row r="81" spans="1:5" ht="60" hidden="1">
      <c r="A81" s="16" t="s">
        <v>102</v>
      </c>
      <c r="B81" s="18" t="s">
        <v>110</v>
      </c>
      <c r="C81" s="26"/>
      <c r="D81" s="26"/>
      <c r="E81" s="26"/>
    </row>
    <row r="82" spans="1:5" ht="60" hidden="1">
      <c r="A82" s="16" t="s">
        <v>102</v>
      </c>
      <c r="B82" s="18" t="s">
        <v>111</v>
      </c>
      <c r="C82" s="26"/>
      <c r="D82" s="26"/>
      <c r="E82" s="26"/>
    </row>
    <row r="83" spans="1:5" ht="45">
      <c r="A83" s="16" t="s">
        <v>102</v>
      </c>
      <c r="B83" s="18" t="s">
        <v>160</v>
      </c>
      <c r="C83" s="39">
        <v>1048.2</v>
      </c>
      <c r="D83" s="39">
        <v>0</v>
      </c>
      <c r="E83" s="39">
        <v>0</v>
      </c>
    </row>
    <row r="84" spans="1:5" ht="45">
      <c r="A84" s="16" t="s">
        <v>102</v>
      </c>
      <c r="B84" s="18" t="s">
        <v>144</v>
      </c>
      <c r="C84" s="56">
        <v>14496.41</v>
      </c>
      <c r="D84" s="39">
        <v>0</v>
      </c>
      <c r="E84" s="39">
        <v>0</v>
      </c>
    </row>
    <row r="85" spans="1:5" ht="60">
      <c r="A85" s="16" t="s">
        <v>102</v>
      </c>
      <c r="B85" s="18" t="s">
        <v>145</v>
      </c>
      <c r="C85" s="56">
        <v>3000</v>
      </c>
      <c r="D85" s="39">
        <v>0</v>
      </c>
      <c r="E85" s="39">
        <v>0</v>
      </c>
    </row>
    <row r="86" spans="1:5" ht="45">
      <c r="A86" s="16" t="s">
        <v>102</v>
      </c>
      <c r="B86" s="18" t="s">
        <v>146</v>
      </c>
      <c r="C86" s="56">
        <v>11181.48</v>
      </c>
      <c r="D86" s="39">
        <v>0</v>
      </c>
      <c r="E86" s="39">
        <v>0</v>
      </c>
    </row>
    <row r="87" spans="1:5" ht="31.5">
      <c r="A87" s="61" t="s">
        <v>150</v>
      </c>
      <c r="B87" s="62" t="s">
        <v>151</v>
      </c>
      <c r="C87" s="63">
        <f>SUM(C88:C90)</f>
        <v>480</v>
      </c>
      <c r="D87" s="63">
        <v>480</v>
      </c>
      <c r="E87" s="63">
        <v>480</v>
      </c>
    </row>
    <row r="88" spans="1:5" ht="67.5" customHeight="1">
      <c r="A88" s="64" t="s">
        <v>152</v>
      </c>
      <c r="B88" s="65" t="s">
        <v>162</v>
      </c>
      <c r="C88" s="67">
        <v>300</v>
      </c>
      <c r="D88" s="66">
        <v>0</v>
      </c>
      <c r="E88" s="68">
        <v>0</v>
      </c>
    </row>
    <row r="89" spans="1:5" ht="70.5" customHeight="1">
      <c r="A89" s="64" t="s">
        <v>152</v>
      </c>
      <c r="B89" s="65" t="s">
        <v>163</v>
      </c>
      <c r="C89" s="67">
        <v>150</v>
      </c>
      <c r="D89" s="66">
        <v>0</v>
      </c>
      <c r="E89" s="68">
        <v>0</v>
      </c>
    </row>
    <row r="90" spans="1:5" ht="52.5" customHeight="1">
      <c r="A90" s="64" t="s">
        <v>153</v>
      </c>
      <c r="B90" s="65" t="s">
        <v>161</v>
      </c>
      <c r="C90" s="67">
        <v>30</v>
      </c>
      <c r="D90" s="66">
        <v>0</v>
      </c>
      <c r="E90" s="68">
        <v>0</v>
      </c>
    </row>
  </sheetData>
  <sheetProtection/>
  <mergeCells count="6">
    <mergeCell ref="D1:E1"/>
    <mergeCell ref="B2:D2"/>
    <mergeCell ref="A3:E3"/>
    <mergeCell ref="A5:A6"/>
    <mergeCell ref="B5:B6"/>
    <mergeCell ref="C5:E5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C82" sqref="C82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50" customWidth="1"/>
    <col min="4" max="4" width="14.875" style="50" bestFit="1" customWidth="1"/>
    <col min="5" max="5" width="13.75390625" style="50" bestFit="1" customWidth="1"/>
    <col min="6" max="7" width="9.125" style="4" customWidth="1"/>
    <col min="8" max="8" width="24.125" style="4" hidden="1" customWidth="1"/>
    <col min="9" max="16384" width="9.125" style="4" customWidth="1"/>
  </cols>
  <sheetData>
    <row r="1" spans="4:5" ht="75.75" customHeight="1">
      <c r="D1" s="78" t="s">
        <v>132</v>
      </c>
      <c r="E1" s="78"/>
    </row>
    <row r="2" spans="1:5" ht="36.75" customHeight="1">
      <c r="A2" s="35"/>
      <c r="B2" s="79" t="s">
        <v>120</v>
      </c>
      <c r="C2" s="79"/>
      <c r="D2" s="80"/>
      <c r="E2" s="51"/>
    </row>
    <row r="3" spans="1:5" ht="18" customHeight="1">
      <c r="A3" s="79" t="s">
        <v>121</v>
      </c>
      <c r="B3" s="79"/>
      <c r="C3" s="79"/>
      <c r="D3" s="79"/>
      <c r="E3" s="79"/>
    </row>
    <row r="4" spans="1:2" ht="16.5" customHeight="1">
      <c r="A4" s="1"/>
      <c r="B4" s="1"/>
    </row>
    <row r="5" spans="1:5" ht="12.75">
      <c r="A5" s="81" t="s">
        <v>4</v>
      </c>
      <c r="B5" s="81" t="s">
        <v>3</v>
      </c>
      <c r="C5" s="83" t="s">
        <v>127</v>
      </c>
      <c r="D5" s="83"/>
      <c r="E5" s="83"/>
    </row>
    <row r="6" spans="1:5" ht="12.75">
      <c r="A6" s="82"/>
      <c r="B6" s="82"/>
      <c r="C6" s="52" t="s">
        <v>73</v>
      </c>
      <c r="D6" s="52" t="s">
        <v>74</v>
      </c>
      <c r="E6" s="52" t="s">
        <v>75</v>
      </c>
    </row>
    <row r="7" spans="1:5" s="12" customFormat="1" ht="12.75">
      <c r="A7" s="13">
        <v>1</v>
      </c>
      <c r="B7" s="13">
        <v>2</v>
      </c>
      <c r="C7" s="53" t="s">
        <v>124</v>
      </c>
      <c r="D7" s="53" t="s">
        <v>125</v>
      </c>
      <c r="E7" s="53" t="s">
        <v>126</v>
      </c>
    </row>
    <row r="8" spans="1:5" ht="15.75">
      <c r="A8" s="2"/>
      <c r="B8" s="3" t="s">
        <v>17</v>
      </c>
      <c r="C8" s="36">
        <f>C9+C43</f>
        <v>672538.86384</v>
      </c>
      <c r="D8" s="36">
        <f>D9+D43</f>
        <v>152708.31214</v>
      </c>
      <c r="E8" s="36">
        <f>E9+E43</f>
        <v>82815.93781</v>
      </c>
    </row>
    <row r="9" spans="1:8" ht="22.5" customHeight="1">
      <c r="A9" s="6" t="s">
        <v>5</v>
      </c>
      <c r="B9" s="7" t="s">
        <v>0</v>
      </c>
      <c r="C9" s="37">
        <f>C10+C12+C16+C14+C19+C28+C31+C40</f>
        <v>100941.56938</v>
      </c>
      <c r="D9" s="37">
        <f>D10+D12+D16+D14+D19+D28+D31+D40</f>
        <v>68646.73816</v>
      </c>
      <c r="E9" s="37">
        <f>E10+E12+E16+E14+E19+E28+E31+E40</f>
        <v>69245.76281</v>
      </c>
      <c r="H9" s="33">
        <f>C9+C47</f>
        <v>110522.96938</v>
      </c>
    </row>
    <row r="10" spans="1:5" s="5" customFormat="1" ht="15.75">
      <c r="A10" s="10" t="s">
        <v>43</v>
      </c>
      <c r="B10" s="7" t="s">
        <v>44</v>
      </c>
      <c r="C10" s="37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9">
        <v>25519</v>
      </c>
      <c r="D11" s="39">
        <v>26117</v>
      </c>
      <c r="E11" s="39">
        <v>26702</v>
      </c>
      <c r="H11" s="33"/>
    </row>
    <row r="12" spans="1:5" s="5" customFormat="1" ht="47.25">
      <c r="A12" s="10" t="s">
        <v>47</v>
      </c>
      <c r="B12" s="3" t="s">
        <v>48</v>
      </c>
      <c r="C12" s="37">
        <f>C13</f>
        <v>1622.06</v>
      </c>
      <c r="D12" s="37">
        <f>D13</f>
        <v>1719.38</v>
      </c>
      <c r="E12" s="37">
        <f>E13</f>
        <v>1719.3836</v>
      </c>
    </row>
    <row r="13" spans="1:5" ht="31.5">
      <c r="A13" s="8" t="s">
        <v>49</v>
      </c>
      <c r="B13" s="9" t="s">
        <v>50</v>
      </c>
      <c r="C13" s="39">
        <v>1622.06</v>
      </c>
      <c r="D13" s="39">
        <v>1719.38</v>
      </c>
      <c r="E13" s="39">
        <v>1719.3836</v>
      </c>
    </row>
    <row r="14" spans="1:5" s="5" customFormat="1" ht="15.75">
      <c r="A14" s="10" t="s">
        <v>51</v>
      </c>
      <c r="B14" s="3" t="s">
        <v>52</v>
      </c>
      <c r="C14" s="37">
        <f>C15</f>
        <v>0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9">
        <v>0</v>
      </c>
      <c r="D15" s="39">
        <v>1</v>
      </c>
      <c r="E15" s="39">
        <v>1</v>
      </c>
    </row>
    <row r="16" spans="1:5" s="5" customFormat="1" ht="22.5" customHeight="1">
      <c r="A16" s="10" t="s">
        <v>54</v>
      </c>
      <c r="B16" s="3" t="s">
        <v>55</v>
      </c>
      <c r="C16" s="37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9">
        <v>1770</v>
      </c>
      <c r="D17" s="39">
        <v>1850</v>
      </c>
      <c r="E17" s="39">
        <v>1950</v>
      </c>
    </row>
    <row r="18" spans="1:5" ht="18.75" customHeight="1">
      <c r="A18" s="8" t="s">
        <v>57</v>
      </c>
      <c r="B18" s="9" t="s">
        <v>58</v>
      </c>
      <c r="C18" s="39">
        <v>8700</v>
      </c>
      <c r="D18" s="39">
        <v>8900</v>
      </c>
      <c r="E18" s="39">
        <v>8950</v>
      </c>
    </row>
    <row r="19" spans="1:5" ht="47.25">
      <c r="A19" s="10" t="s">
        <v>6</v>
      </c>
      <c r="B19" s="3" t="s">
        <v>1</v>
      </c>
      <c r="C19" s="37">
        <f>C20+C24+C26</f>
        <v>19265.16154</v>
      </c>
      <c r="D19" s="37">
        <f>D20+D24+D26</f>
        <v>19703.408</v>
      </c>
      <c r="E19" s="37">
        <f>E20+E24+E26</f>
        <v>19972.2484</v>
      </c>
    </row>
    <row r="20" spans="1:5" ht="99" customHeight="1">
      <c r="A20" s="10" t="s">
        <v>7</v>
      </c>
      <c r="B20" s="3" t="s">
        <v>27</v>
      </c>
      <c r="C20" s="37">
        <f>SUM(C21:C23)</f>
        <v>17945.16154</v>
      </c>
      <c r="D20" s="37">
        <f>SUM(D21:D23)</f>
        <v>18183.408</v>
      </c>
      <c r="E20" s="37">
        <f>SUM(E21:E23)</f>
        <v>18652.2484</v>
      </c>
    </row>
    <row r="21" spans="1:5" ht="94.5">
      <c r="A21" s="8" t="s">
        <v>18</v>
      </c>
      <c r="B21" s="9" t="s">
        <v>26</v>
      </c>
      <c r="C21" s="39">
        <v>15191.72257</v>
      </c>
      <c r="D21" s="39">
        <v>15647.713</v>
      </c>
      <c r="E21" s="39">
        <v>16116.5534</v>
      </c>
    </row>
    <row r="22" spans="1:5" ht="78.75">
      <c r="A22" s="8" t="s">
        <v>19</v>
      </c>
      <c r="B22" s="9" t="s">
        <v>28</v>
      </c>
      <c r="C22" s="45">
        <v>112.86075</v>
      </c>
      <c r="D22" s="39">
        <v>0</v>
      </c>
      <c r="E22" s="39">
        <v>0</v>
      </c>
    </row>
    <row r="23" spans="1:5" ht="40.5" customHeight="1">
      <c r="A23" s="8" t="s">
        <v>20</v>
      </c>
      <c r="B23" s="9" t="s">
        <v>21</v>
      </c>
      <c r="C23" s="39">
        <v>2640.57822</v>
      </c>
      <c r="D23" s="39">
        <v>2535.695</v>
      </c>
      <c r="E23" s="39">
        <v>2535.695</v>
      </c>
    </row>
    <row r="24" spans="1:5" ht="31.5">
      <c r="A24" s="10" t="s">
        <v>12</v>
      </c>
      <c r="B24" s="3" t="s">
        <v>2</v>
      </c>
      <c r="C24" s="37">
        <f>C25</f>
        <v>20</v>
      </c>
      <c r="D24" s="37">
        <f>D25</f>
        <v>20</v>
      </c>
      <c r="E24" s="37">
        <f>E25</f>
        <v>20</v>
      </c>
    </row>
    <row r="25" spans="1:5" ht="63">
      <c r="A25" s="8" t="s">
        <v>29</v>
      </c>
      <c r="B25" s="9" t="s">
        <v>30</v>
      </c>
      <c r="C25" s="39">
        <v>20</v>
      </c>
      <c r="D25" s="39">
        <v>20</v>
      </c>
      <c r="E25" s="39">
        <v>20</v>
      </c>
    </row>
    <row r="26" spans="1:5" ht="94.5">
      <c r="A26" s="10" t="s">
        <v>8</v>
      </c>
      <c r="B26" s="3" t="s">
        <v>31</v>
      </c>
      <c r="C26" s="37">
        <f>C27</f>
        <v>1300</v>
      </c>
      <c r="D26" s="37">
        <f>D27</f>
        <v>1500</v>
      </c>
      <c r="E26" s="37">
        <f>E27</f>
        <v>1300</v>
      </c>
    </row>
    <row r="27" spans="1:5" ht="94.5">
      <c r="A27" s="8" t="s">
        <v>32</v>
      </c>
      <c r="B27" s="9" t="s">
        <v>33</v>
      </c>
      <c r="C27" s="45">
        <v>1300</v>
      </c>
      <c r="D27" s="39">
        <v>1500</v>
      </c>
      <c r="E27" s="39">
        <v>1300</v>
      </c>
    </row>
    <row r="28" spans="1:5" ht="47.25">
      <c r="A28" s="10" t="s">
        <v>13</v>
      </c>
      <c r="B28" s="3" t="s">
        <v>14</v>
      </c>
      <c r="C28" s="37">
        <f>SUM(C29:C30)</f>
        <v>7863.08526</v>
      </c>
      <c r="D28" s="37">
        <f>SUM(D29:D30)</f>
        <v>5081.925740000001</v>
      </c>
      <c r="E28" s="37">
        <f>SUM(E29:E30)</f>
        <v>5058.07481</v>
      </c>
    </row>
    <row r="29" spans="1:5" ht="47.25">
      <c r="A29" s="8" t="s">
        <v>15</v>
      </c>
      <c r="B29" s="9" t="s">
        <v>16</v>
      </c>
      <c r="C29" s="44">
        <v>72.912</v>
      </c>
      <c r="D29" s="44">
        <v>72.912</v>
      </c>
      <c r="E29" s="44">
        <v>72.912</v>
      </c>
    </row>
    <row r="30" spans="1:5" ht="31.5">
      <c r="A30" s="8" t="s">
        <v>122</v>
      </c>
      <c r="B30" s="9" t="s">
        <v>123</v>
      </c>
      <c r="C30" s="45">
        <v>7790.17326</v>
      </c>
      <c r="D30" s="39">
        <v>5009.01374</v>
      </c>
      <c r="E30" s="39">
        <v>4985.16281</v>
      </c>
    </row>
    <row r="31" spans="1:5" ht="31.5">
      <c r="A31" s="10" t="s">
        <v>9</v>
      </c>
      <c r="B31" s="3" t="s">
        <v>10</v>
      </c>
      <c r="C31" s="37">
        <f>C32+C34+C38+C36</f>
        <v>20327.21043</v>
      </c>
      <c r="D31" s="37">
        <f>D32+D34+D38+D36</f>
        <v>5243.62442</v>
      </c>
      <c r="E31" s="37">
        <f>E32+E34+E38+E36</f>
        <v>4862.24</v>
      </c>
    </row>
    <row r="32" spans="1:5" ht="94.5">
      <c r="A32" s="10" t="s">
        <v>34</v>
      </c>
      <c r="B32" s="3" t="s">
        <v>35</v>
      </c>
      <c r="C32" s="37">
        <f>C33</f>
        <v>7977.21043</v>
      </c>
      <c r="D32" s="37">
        <f>D33</f>
        <v>4887.62442</v>
      </c>
      <c r="E32" s="37">
        <f>E33</f>
        <v>4500</v>
      </c>
    </row>
    <row r="33" spans="1:5" ht="94.5">
      <c r="A33" s="8" t="s">
        <v>36</v>
      </c>
      <c r="B33" s="9" t="s">
        <v>37</v>
      </c>
      <c r="C33" s="39">
        <v>7977.21043</v>
      </c>
      <c r="D33" s="45">
        <v>4887.62442</v>
      </c>
      <c r="E33" s="45">
        <v>4500</v>
      </c>
    </row>
    <row r="34" spans="1:5" ht="47.25">
      <c r="A34" s="10" t="s">
        <v>11</v>
      </c>
      <c r="B34" s="3" t="s">
        <v>38</v>
      </c>
      <c r="C34" s="37">
        <f>C35</f>
        <v>200</v>
      </c>
      <c r="D34" s="37">
        <f>D35</f>
        <v>200</v>
      </c>
      <c r="E34" s="37">
        <f>E35</f>
        <v>200</v>
      </c>
    </row>
    <row r="35" spans="1:5" ht="47.25">
      <c r="A35" s="8" t="s">
        <v>22</v>
      </c>
      <c r="B35" s="9" t="s">
        <v>23</v>
      </c>
      <c r="C35" s="39">
        <v>200</v>
      </c>
      <c r="D35" s="39">
        <v>200</v>
      </c>
      <c r="E35" s="39">
        <v>200</v>
      </c>
    </row>
    <row r="36" spans="1:5" ht="63">
      <c r="A36" s="10" t="s">
        <v>41</v>
      </c>
      <c r="B36" s="3" t="s">
        <v>42</v>
      </c>
      <c r="C36" s="37">
        <f>C37</f>
        <v>12000</v>
      </c>
      <c r="D36" s="37">
        <f>D37</f>
        <v>0</v>
      </c>
      <c r="E36" s="37">
        <f>E37</f>
        <v>0</v>
      </c>
    </row>
    <row r="37" spans="1:5" ht="63">
      <c r="A37" s="8" t="s">
        <v>41</v>
      </c>
      <c r="B37" s="9" t="s">
        <v>42</v>
      </c>
      <c r="C37" s="39">
        <v>12000</v>
      </c>
      <c r="D37" s="39">
        <v>0</v>
      </c>
      <c r="E37" s="39">
        <v>0</v>
      </c>
    </row>
    <row r="38" spans="1:5" ht="85.5" customHeight="1">
      <c r="A38" s="10" t="s">
        <v>39</v>
      </c>
      <c r="B38" s="3" t="s">
        <v>40</v>
      </c>
      <c r="C38" s="37">
        <f>C39</f>
        <v>150</v>
      </c>
      <c r="D38" s="37">
        <f>D39</f>
        <v>156</v>
      </c>
      <c r="E38" s="37">
        <f>E39</f>
        <v>162.24</v>
      </c>
    </row>
    <row r="39" spans="1:5" ht="94.5">
      <c r="A39" s="8" t="s">
        <v>24</v>
      </c>
      <c r="B39" s="9" t="s">
        <v>142</v>
      </c>
      <c r="C39" s="39">
        <v>150</v>
      </c>
      <c r="D39" s="39">
        <v>156</v>
      </c>
      <c r="E39" s="39">
        <v>162.24</v>
      </c>
    </row>
    <row r="40" spans="1:5" ht="15.75">
      <c r="A40" s="10" t="s">
        <v>59</v>
      </c>
      <c r="B40" s="3" t="s">
        <v>60</v>
      </c>
      <c r="C40" s="37">
        <f>C41+C42</f>
        <v>15875.05215</v>
      </c>
      <c r="D40" s="37">
        <f>D41+D42</f>
        <v>30.4</v>
      </c>
      <c r="E40" s="37">
        <f>E41+E42</f>
        <v>30.816000000000003</v>
      </c>
    </row>
    <row r="41" spans="1:5" ht="84" customHeight="1">
      <c r="A41" s="8" t="s">
        <v>69</v>
      </c>
      <c r="B41" s="11" t="s">
        <v>70</v>
      </c>
      <c r="C41" s="39">
        <v>273.22964</v>
      </c>
      <c r="D41" s="39">
        <v>20</v>
      </c>
      <c r="E41" s="39">
        <v>20</v>
      </c>
    </row>
    <row r="42" spans="1:5" ht="94.5">
      <c r="A42" s="8" t="s">
        <v>68</v>
      </c>
      <c r="B42" s="9" t="s">
        <v>67</v>
      </c>
      <c r="C42" s="45">
        <v>15601.82251</v>
      </c>
      <c r="D42" s="39">
        <v>10.4</v>
      </c>
      <c r="E42" s="39">
        <v>10.816</v>
      </c>
    </row>
    <row r="43" spans="1:5" s="29" customFormat="1" ht="15.75">
      <c r="A43" s="31" t="s">
        <v>76</v>
      </c>
      <c r="B43" s="32" t="s">
        <v>77</v>
      </c>
      <c r="C43" s="37">
        <f>C46+C44</f>
        <v>571597.29446</v>
      </c>
      <c r="D43" s="37">
        <f>D46+D44</f>
        <v>84061.57397999999</v>
      </c>
      <c r="E43" s="37">
        <f>E46+E44</f>
        <v>13570.175</v>
      </c>
    </row>
    <row r="44" spans="1:5" ht="31.5">
      <c r="A44" s="10" t="s">
        <v>116</v>
      </c>
      <c r="B44" s="3" t="s">
        <v>117</v>
      </c>
      <c r="C44" s="54">
        <f>C45</f>
        <v>192699.26343</v>
      </c>
      <c r="D44" s="54">
        <f>D45</f>
        <v>3833.5</v>
      </c>
      <c r="E44" s="54">
        <f>E45</f>
        <v>0</v>
      </c>
    </row>
    <row r="45" spans="1:5" ht="31.5">
      <c r="A45" s="8" t="s">
        <v>118</v>
      </c>
      <c r="B45" s="19" t="s">
        <v>119</v>
      </c>
      <c r="C45" s="39">
        <v>192699.26343</v>
      </c>
      <c r="D45" s="39">
        <v>3833.5</v>
      </c>
      <c r="E45" s="39">
        <v>0</v>
      </c>
    </row>
    <row r="46" spans="1:5" ht="47.25">
      <c r="A46" s="10" t="s">
        <v>61</v>
      </c>
      <c r="B46" s="3" t="s">
        <v>62</v>
      </c>
      <c r="C46" s="37">
        <f>C47+C49+C65+C69</f>
        <v>378898.03103</v>
      </c>
      <c r="D46" s="37">
        <f>D47+D49+D65+D69</f>
        <v>80228.07397999999</v>
      </c>
      <c r="E46" s="37">
        <f>E47+E49+E65+E69</f>
        <v>13570.175</v>
      </c>
    </row>
    <row r="47" spans="1:5" ht="31.5">
      <c r="A47" s="10" t="s">
        <v>63</v>
      </c>
      <c r="B47" s="3" t="s">
        <v>64</v>
      </c>
      <c r="C47" s="37">
        <f>C48</f>
        <v>9581.4</v>
      </c>
      <c r="D47" s="37">
        <f>D48</f>
        <v>10031.9</v>
      </c>
      <c r="E47" s="37">
        <f>E48</f>
        <v>10514.4</v>
      </c>
    </row>
    <row r="48" spans="1:5" ht="47.25">
      <c r="A48" s="8" t="s">
        <v>72</v>
      </c>
      <c r="B48" s="9" t="s">
        <v>71</v>
      </c>
      <c r="C48" s="39">
        <v>9581.4</v>
      </c>
      <c r="D48" s="39">
        <v>10031.9</v>
      </c>
      <c r="E48" s="39">
        <v>10514.4</v>
      </c>
    </row>
    <row r="49" spans="1:5" ht="31.5">
      <c r="A49" s="10" t="s">
        <v>78</v>
      </c>
      <c r="B49" s="3" t="s">
        <v>79</v>
      </c>
      <c r="C49" s="37">
        <f>SUM(C50:C64)</f>
        <v>333533.26603</v>
      </c>
      <c r="D49" s="37">
        <f>SUM(D50:D62)</f>
        <v>67587.36898</v>
      </c>
      <c r="E49" s="37">
        <f>SUM(E50:E62)</f>
        <v>366.547</v>
      </c>
    </row>
    <row r="50" spans="1:5" ht="126">
      <c r="A50" s="8" t="s">
        <v>133</v>
      </c>
      <c r="B50" s="17" t="s">
        <v>134</v>
      </c>
      <c r="C50" s="55">
        <v>930.7</v>
      </c>
      <c r="D50" s="43">
        <v>0</v>
      </c>
      <c r="E50" s="39">
        <v>0</v>
      </c>
    </row>
    <row r="51" spans="1:5" ht="126">
      <c r="A51" s="8" t="s">
        <v>133</v>
      </c>
      <c r="B51" s="17" t="s">
        <v>134</v>
      </c>
      <c r="C51" s="46">
        <v>38953.83684</v>
      </c>
      <c r="D51" s="43">
        <v>0</v>
      </c>
      <c r="E51" s="39">
        <v>0</v>
      </c>
    </row>
    <row r="52" spans="1:5" ht="129.75" customHeight="1">
      <c r="A52" s="8" t="s">
        <v>82</v>
      </c>
      <c r="B52" s="21" t="s">
        <v>141</v>
      </c>
      <c r="C52" s="49">
        <v>100929.69984</v>
      </c>
      <c r="D52" s="39">
        <v>0</v>
      </c>
      <c r="E52" s="39">
        <v>0</v>
      </c>
    </row>
    <row r="53" spans="1:5" ht="98.25" customHeight="1">
      <c r="A53" s="8" t="s">
        <v>139</v>
      </c>
      <c r="B53" s="21" t="s">
        <v>140</v>
      </c>
      <c r="C53" s="43">
        <v>69113.28235</v>
      </c>
      <c r="D53" s="39">
        <v>55592.0244</v>
      </c>
      <c r="E53" s="39">
        <v>0</v>
      </c>
    </row>
    <row r="54" spans="1:5" ht="47.25">
      <c r="A54" s="22" t="s">
        <v>84</v>
      </c>
      <c r="B54" s="19" t="s">
        <v>85</v>
      </c>
      <c r="C54" s="44">
        <v>0</v>
      </c>
      <c r="D54" s="39">
        <v>3150.79758</v>
      </c>
      <c r="E54" s="39">
        <v>0</v>
      </c>
    </row>
    <row r="55" spans="1:5" ht="31.5">
      <c r="A55" s="8" t="s">
        <v>135</v>
      </c>
      <c r="B55" s="19" t="s">
        <v>136</v>
      </c>
      <c r="C55" s="44">
        <v>267</v>
      </c>
      <c r="D55" s="39"/>
      <c r="E55" s="39"/>
    </row>
    <row r="56" spans="1:5" ht="63">
      <c r="A56" s="8" t="s">
        <v>86</v>
      </c>
      <c r="B56" s="23" t="s">
        <v>87</v>
      </c>
      <c r="C56" s="39">
        <v>25000</v>
      </c>
      <c r="D56" s="39">
        <v>0</v>
      </c>
      <c r="E56" s="39">
        <v>0</v>
      </c>
    </row>
    <row r="57" spans="1:5" ht="63">
      <c r="A57" s="16" t="s">
        <v>88</v>
      </c>
      <c r="B57" s="17" t="s">
        <v>89</v>
      </c>
      <c r="C57" s="39">
        <v>3269</v>
      </c>
      <c r="D57" s="39">
        <v>0</v>
      </c>
      <c r="E57" s="39">
        <v>0</v>
      </c>
    </row>
    <row r="58" spans="1:5" ht="94.5">
      <c r="A58" s="16" t="s">
        <v>88</v>
      </c>
      <c r="B58" s="17" t="s">
        <v>115</v>
      </c>
      <c r="C58" s="39">
        <v>2118.7</v>
      </c>
      <c r="D58" s="39">
        <v>0</v>
      </c>
      <c r="E58" s="39">
        <v>0</v>
      </c>
    </row>
    <row r="59" spans="1:5" ht="78.75">
      <c r="A59" s="16" t="s">
        <v>88</v>
      </c>
      <c r="B59" s="24" t="s">
        <v>90</v>
      </c>
      <c r="C59" s="39">
        <v>366.547</v>
      </c>
      <c r="D59" s="39">
        <v>366.547</v>
      </c>
      <c r="E59" s="39">
        <v>366.547</v>
      </c>
    </row>
    <row r="60" spans="1:5" ht="47.25">
      <c r="A60" s="16" t="s">
        <v>88</v>
      </c>
      <c r="B60" s="24" t="s">
        <v>91</v>
      </c>
      <c r="C60" s="44">
        <v>6292</v>
      </c>
      <c r="D60" s="39"/>
      <c r="E60" s="39"/>
    </row>
    <row r="61" spans="1:5" ht="47.25">
      <c r="A61" s="16" t="s">
        <v>88</v>
      </c>
      <c r="B61" s="24" t="s">
        <v>92</v>
      </c>
      <c r="C61" s="44">
        <v>8478</v>
      </c>
      <c r="D61" s="44">
        <v>8478</v>
      </c>
      <c r="E61" s="39"/>
    </row>
    <row r="62" spans="1:5" ht="30">
      <c r="A62" s="16" t="s">
        <v>88</v>
      </c>
      <c r="B62" s="18" t="s">
        <v>113</v>
      </c>
      <c r="C62" s="39">
        <v>2770</v>
      </c>
      <c r="D62" s="39"/>
      <c r="E62" s="39"/>
    </row>
    <row r="63" spans="1:5" ht="30">
      <c r="A63" s="16" t="s">
        <v>88</v>
      </c>
      <c r="B63" s="18" t="s">
        <v>143</v>
      </c>
      <c r="C63" s="45">
        <v>44.5</v>
      </c>
      <c r="D63" s="39">
        <v>0</v>
      </c>
      <c r="E63" s="39">
        <v>0</v>
      </c>
    </row>
    <row r="64" spans="1:5" ht="78.75">
      <c r="A64" s="8" t="s">
        <v>137</v>
      </c>
      <c r="B64" s="48" t="s">
        <v>138</v>
      </c>
      <c r="C64" s="39">
        <v>75000</v>
      </c>
      <c r="D64" s="39"/>
      <c r="E64" s="39"/>
    </row>
    <row r="65" spans="1:8" s="29" customFormat="1" ht="31.5">
      <c r="A65" s="10" t="s">
        <v>93</v>
      </c>
      <c r="B65" s="3" t="s">
        <v>94</v>
      </c>
      <c r="C65" s="37">
        <f>C66+C67+C68</f>
        <v>2531.4750000000004</v>
      </c>
      <c r="D65" s="37">
        <f>D66+D67+D68</f>
        <v>2608.8050000000003</v>
      </c>
      <c r="E65" s="37">
        <f>E66+E67+E68</f>
        <v>2689.228</v>
      </c>
      <c r="F65" s="28"/>
      <c r="H65" s="34">
        <f>C65+C49</f>
        <v>336064.74103</v>
      </c>
    </row>
    <row r="66" spans="1:5" ht="63">
      <c r="A66" s="8" t="s">
        <v>95</v>
      </c>
      <c r="B66" s="9" t="s">
        <v>96</v>
      </c>
      <c r="C66" s="39">
        <v>1933.255</v>
      </c>
      <c r="D66" s="39">
        <v>2010.585</v>
      </c>
      <c r="E66" s="39">
        <v>2091.008</v>
      </c>
    </row>
    <row r="67" spans="1:5" ht="52.5" customHeight="1">
      <c r="A67" s="8" t="s">
        <v>95</v>
      </c>
      <c r="B67" s="19" t="s">
        <v>97</v>
      </c>
      <c r="C67" s="39">
        <v>3.52</v>
      </c>
      <c r="D67" s="39">
        <v>3.52</v>
      </c>
      <c r="E67" s="39">
        <v>3.52</v>
      </c>
    </row>
    <row r="68" spans="1:5" ht="47.25">
      <c r="A68" s="16" t="s">
        <v>98</v>
      </c>
      <c r="B68" s="17" t="s">
        <v>99</v>
      </c>
      <c r="C68" s="39">
        <v>594.7</v>
      </c>
      <c r="D68" s="39">
        <v>594.7</v>
      </c>
      <c r="E68" s="39">
        <v>594.7</v>
      </c>
    </row>
    <row r="69" spans="1:6" s="30" customFormat="1" ht="15.75">
      <c r="A69" s="10" t="s">
        <v>100</v>
      </c>
      <c r="B69" s="3" t="s">
        <v>101</v>
      </c>
      <c r="C69" s="37">
        <f>SUM(C70:C84)</f>
        <v>33251.89</v>
      </c>
      <c r="D69" s="37">
        <f>SUM(D70:D81)</f>
        <v>0</v>
      </c>
      <c r="E69" s="37">
        <f>SUM(E70:E81)</f>
        <v>0</v>
      </c>
      <c r="F69" s="28"/>
    </row>
    <row r="70" spans="1:5" ht="47.25">
      <c r="A70" s="8" t="s">
        <v>102</v>
      </c>
      <c r="B70" s="9" t="s">
        <v>128</v>
      </c>
      <c r="C70" s="39">
        <v>145.8</v>
      </c>
      <c r="D70" s="39">
        <v>0</v>
      </c>
      <c r="E70" s="39">
        <v>0</v>
      </c>
    </row>
    <row r="71" spans="1:5" ht="120" customHeight="1">
      <c r="A71" s="8" t="s">
        <v>102</v>
      </c>
      <c r="B71" s="9" t="s">
        <v>129</v>
      </c>
      <c r="C71" s="39">
        <v>262</v>
      </c>
      <c r="D71" s="39">
        <v>0</v>
      </c>
      <c r="E71" s="39">
        <v>0</v>
      </c>
    </row>
    <row r="72" spans="1:5" ht="47.25" hidden="1">
      <c r="A72" s="8" t="s">
        <v>102</v>
      </c>
      <c r="B72" s="9" t="s">
        <v>103</v>
      </c>
      <c r="C72" s="39"/>
      <c r="D72" s="39"/>
      <c r="E72" s="39"/>
    </row>
    <row r="73" spans="1:5" ht="47.25">
      <c r="A73" s="8" t="s">
        <v>102</v>
      </c>
      <c r="B73" s="9" t="s">
        <v>104</v>
      </c>
      <c r="C73" s="39">
        <v>778</v>
      </c>
      <c r="D73" s="39">
        <v>0</v>
      </c>
      <c r="E73" s="39">
        <v>0</v>
      </c>
    </row>
    <row r="74" spans="1:5" ht="45">
      <c r="A74" s="8" t="s">
        <v>102</v>
      </c>
      <c r="B74" s="20" t="s">
        <v>105</v>
      </c>
      <c r="C74" s="44">
        <v>2340</v>
      </c>
      <c r="D74" s="39">
        <v>0</v>
      </c>
      <c r="E74" s="39">
        <v>0</v>
      </c>
    </row>
    <row r="75" spans="1:5" ht="60" hidden="1">
      <c r="A75" s="8" t="s">
        <v>102</v>
      </c>
      <c r="B75" s="20" t="s">
        <v>106</v>
      </c>
      <c r="C75" s="26"/>
      <c r="D75" s="26"/>
      <c r="E75" s="26"/>
    </row>
    <row r="76" spans="1:5" ht="45" hidden="1">
      <c r="A76" s="16" t="s">
        <v>102</v>
      </c>
      <c r="B76" s="18" t="s">
        <v>107</v>
      </c>
      <c r="C76" s="26"/>
      <c r="D76" s="26"/>
      <c r="E76" s="26"/>
    </row>
    <row r="77" spans="1:5" ht="60" hidden="1">
      <c r="A77" s="16" t="s">
        <v>102</v>
      </c>
      <c r="B77" s="18" t="s">
        <v>108</v>
      </c>
      <c r="C77" s="26"/>
      <c r="D77" s="26"/>
      <c r="E77" s="26"/>
    </row>
    <row r="78" spans="1:5" ht="90" hidden="1">
      <c r="A78" s="16" t="s">
        <v>102</v>
      </c>
      <c r="B78" s="18" t="s">
        <v>131</v>
      </c>
      <c r="C78" s="26"/>
      <c r="D78" s="26"/>
      <c r="E78" s="26"/>
    </row>
    <row r="79" spans="1:5" ht="60" hidden="1">
      <c r="A79" s="16" t="s">
        <v>102</v>
      </c>
      <c r="B79" s="18" t="s">
        <v>110</v>
      </c>
      <c r="C79" s="26"/>
      <c r="D79" s="26"/>
      <c r="E79" s="26"/>
    </row>
    <row r="80" spans="1:5" ht="60" hidden="1">
      <c r="A80" s="16" t="s">
        <v>102</v>
      </c>
      <c r="B80" s="18" t="s">
        <v>111</v>
      </c>
      <c r="C80" s="26"/>
      <c r="D80" s="26"/>
      <c r="E80" s="26"/>
    </row>
    <row r="81" spans="1:5" ht="45">
      <c r="A81" s="16" t="s">
        <v>102</v>
      </c>
      <c r="B81" s="18" t="s">
        <v>112</v>
      </c>
      <c r="C81" s="39">
        <v>1048.2</v>
      </c>
      <c r="D81" s="39">
        <v>0</v>
      </c>
      <c r="E81" s="39">
        <v>0</v>
      </c>
    </row>
    <row r="82" spans="1:5" ht="45">
      <c r="A82" s="16" t="s">
        <v>102</v>
      </c>
      <c r="B82" s="18" t="s">
        <v>144</v>
      </c>
      <c r="C82" s="45">
        <v>14496.41</v>
      </c>
      <c r="D82" s="39">
        <v>0</v>
      </c>
      <c r="E82" s="39">
        <v>0</v>
      </c>
    </row>
    <row r="83" spans="1:5" ht="60">
      <c r="A83" s="16" t="s">
        <v>102</v>
      </c>
      <c r="B83" s="18" t="s">
        <v>145</v>
      </c>
      <c r="C83" s="45">
        <v>3000</v>
      </c>
      <c r="D83" s="39">
        <v>0</v>
      </c>
      <c r="E83" s="39">
        <v>0</v>
      </c>
    </row>
    <row r="84" spans="1:5" ht="45">
      <c r="A84" s="16" t="s">
        <v>102</v>
      </c>
      <c r="B84" s="18" t="s">
        <v>146</v>
      </c>
      <c r="C84" s="45">
        <v>11181.48</v>
      </c>
      <c r="D84" s="39">
        <v>0</v>
      </c>
      <c r="E84" s="39">
        <v>0</v>
      </c>
    </row>
  </sheetData>
  <sheetProtection/>
  <mergeCells count="6">
    <mergeCell ref="D1:E1"/>
    <mergeCell ref="C5:E5"/>
    <mergeCell ref="A3:E3"/>
    <mergeCell ref="A5:A6"/>
    <mergeCell ref="B5:B6"/>
    <mergeCell ref="B2:D2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61">
      <selection activeCell="B70" sqref="B70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27" customWidth="1"/>
    <col min="4" max="4" width="14.875" style="27" bestFit="1" customWidth="1"/>
    <col min="5" max="5" width="13.75390625" style="27" bestFit="1" customWidth="1"/>
    <col min="6" max="7" width="9.125" style="4" customWidth="1"/>
    <col min="8" max="8" width="24.125" style="4" hidden="1" customWidth="1"/>
    <col min="9" max="16384" width="9.125" style="4" customWidth="1"/>
  </cols>
  <sheetData>
    <row r="1" spans="4:5" ht="75.75" customHeight="1">
      <c r="D1" s="84" t="s">
        <v>132</v>
      </c>
      <c r="E1" s="84"/>
    </row>
    <row r="2" spans="1:5" ht="36.75" customHeight="1">
      <c r="A2" s="35"/>
      <c r="B2" s="79" t="s">
        <v>120</v>
      </c>
      <c r="C2" s="79"/>
      <c r="D2" s="80"/>
      <c r="E2" s="4"/>
    </row>
    <row r="3" spans="1:5" ht="18" customHeight="1">
      <c r="A3" s="79" t="s">
        <v>121</v>
      </c>
      <c r="B3" s="79"/>
      <c r="C3" s="79"/>
      <c r="D3" s="79"/>
      <c r="E3" s="79"/>
    </row>
    <row r="4" spans="1:2" ht="16.5" customHeight="1">
      <c r="A4" s="1"/>
      <c r="B4" s="1"/>
    </row>
    <row r="5" spans="1:5" ht="12.75">
      <c r="A5" s="81" t="s">
        <v>4</v>
      </c>
      <c r="B5" s="81" t="s">
        <v>3</v>
      </c>
      <c r="C5" s="85" t="s">
        <v>127</v>
      </c>
      <c r="D5" s="85"/>
      <c r="E5" s="85"/>
    </row>
    <row r="6" spans="1:5" ht="12.75">
      <c r="A6" s="82"/>
      <c r="B6" s="82"/>
      <c r="C6" s="15" t="s">
        <v>73</v>
      </c>
      <c r="D6" s="15" t="s">
        <v>74</v>
      </c>
      <c r="E6" s="15" t="s">
        <v>75</v>
      </c>
    </row>
    <row r="7" spans="1:5" s="12" customFormat="1" ht="12.75">
      <c r="A7" s="13">
        <v>1</v>
      </c>
      <c r="B7" s="13">
        <v>2</v>
      </c>
      <c r="C7" s="14" t="s">
        <v>124</v>
      </c>
      <c r="D7" s="14" t="s">
        <v>125</v>
      </c>
      <c r="E7" s="14" t="s">
        <v>126</v>
      </c>
    </row>
    <row r="8" spans="1:5" ht="15.75">
      <c r="A8" s="2"/>
      <c r="B8" s="3" t="s">
        <v>17</v>
      </c>
      <c r="C8" s="36">
        <f>C9+C43</f>
        <v>555206.6087999999</v>
      </c>
      <c r="D8" s="36">
        <f>D9+D43</f>
        <v>150208.31214</v>
      </c>
      <c r="E8" s="36">
        <f>E9+E43</f>
        <v>80315.93781</v>
      </c>
    </row>
    <row r="9" spans="1:8" ht="22.5" customHeight="1">
      <c r="A9" s="6" t="s">
        <v>5</v>
      </c>
      <c r="B9" s="7" t="s">
        <v>0</v>
      </c>
      <c r="C9" s="37">
        <f>C10+C12+C16+C14+C19+C28+C31+C40</f>
        <v>82828.23227000001</v>
      </c>
      <c r="D9" s="37">
        <f>D10+D12+D16+D14+D19+D28+D31+D40</f>
        <v>66146.73816</v>
      </c>
      <c r="E9" s="37">
        <f>E10+E12+E16+E14+E19+E28+E31+E40</f>
        <v>66745.76281</v>
      </c>
      <c r="H9" s="33">
        <f>C9+C47</f>
        <v>92409.63227</v>
      </c>
    </row>
    <row r="10" spans="1:5" s="5" customFormat="1" ht="15.75">
      <c r="A10" s="10" t="s">
        <v>43</v>
      </c>
      <c r="B10" s="7" t="s">
        <v>44</v>
      </c>
      <c r="C10" s="37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8">
        <v>25519</v>
      </c>
      <c r="D11" s="38">
        <v>26117</v>
      </c>
      <c r="E11" s="38">
        <v>26702</v>
      </c>
      <c r="H11" s="33"/>
    </row>
    <row r="12" spans="1:5" s="5" customFormat="1" ht="47.25">
      <c r="A12" s="10" t="s">
        <v>47</v>
      </c>
      <c r="B12" s="3" t="s">
        <v>48</v>
      </c>
      <c r="C12" s="37">
        <f>C13</f>
        <v>1622.06</v>
      </c>
      <c r="D12" s="37">
        <f>D13</f>
        <v>1719.38</v>
      </c>
      <c r="E12" s="37">
        <f>E13</f>
        <v>1719.3836</v>
      </c>
    </row>
    <row r="13" spans="1:5" ht="31.5">
      <c r="A13" s="8" t="s">
        <v>49</v>
      </c>
      <c r="B13" s="9" t="s">
        <v>50</v>
      </c>
      <c r="C13" s="38">
        <v>1622.06</v>
      </c>
      <c r="D13" s="38">
        <v>1719.38</v>
      </c>
      <c r="E13" s="38">
        <v>1719.3836</v>
      </c>
    </row>
    <row r="14" spans="1:5" s="5" customFormat="1" ht="15.75">
      <c r="A14" s="10" t="s">
        <v>51</v>
      </c>
      <c r="B14" s="3" t="s">
        <v>52</v>
      </c>
      <c r="C14" s="37">
        <f>C15</f>
        <v>0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8">
        <v>0</v>
      </c>
      <c r="D15" s="38">
        <v>1</v>
      </c>
      <c r="E15" s="38">
        <v>1</v>
      </c>
    </row>
    <row r="16" spans="1:5" s="5" customFormat="1" ht="22.5" customHeight="1">
      <c r="A16" s="10" t="s">
        <v>54</v>
      </c>
      <c r="B16" s="3" t="s">
        <v>55</v>
      </c>
      <c r="C16" s="37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8">
        <v>1770</v>
      </c>
      <c r="D17" s="38">
        <v>1850</v>
      </c>
      <c r="E17" s="38">
        <v>1950</v>
      </c>
    </row>
    <row r="18" spans="1:5" ht="18.75" customHeight="1">
      <c r="A18" s="8" t="s">
        <v>57</v>
      </c>
      <c r="B18" s="9" t="s">
        <v>58</v>
      </c>
      <c r="C18" s="38">
        <v>8700</v>
      </c>
      <c r="D18" s="38">
        <v>8900</v>
      </c>
      <c r="E18" s="38">
        <v>8950</v>
      </c>
    </row>
    <row r="19" spans="1:5" ht="47.25">
      <c r="A19" s="10" t="s">
        <v>6</v>
      </c>
      <c r="B19" s="3" t="s">
        <v>1</v>
      </c>
      <c r="C19" s="37">
        <f>C20+C24+C26</f>
        <v>19489.92104</v>
      </c>
      <c r="D19" s="37">
        <f>D20+D24+D26</f>
        <v>19703.408</v>
      </c>
      <c r="E19" s="37">
        <f>E20+E24+E26</f>
        <v>19972.2484</v>
      </c>
    </row>
    <row r="20" spans="1:5" ht="99" customHeight="1">
      <c r="A20" s="10" t="s">
        <v>7</v>
      </c>
      <c r="B20" s="3" t="s">
        <v>27</v>
      </c>
      <c r="C20" s="37">
        <f>SUM(C21:C23)</f>
        <v>17869.92104</v>
      </c>
      <c r="D20" s="37">
        <f>SUM(D21:D23)</f>
        <v>18183.408</v>
      </c>
      <c r="E20" s="37">
        <f>SUM(E21:E23)</f>
        <v>18652.2484</v>
      </c>
    </row>
    <row r="21" spans="1:5" ht="94.5">
      <c r="A21" s="8" t="s">
        <v>18</v>
      </c>
      <c r="B21" s="9" t="s">
        <v>26</v>
      </c>
      <c r="C21" s="38">
        <v>15191.72257</v>
      </c>
      <c r="D21" s="38">
        <v>15647.713</v>
      </c>
      <c r="E21" s="38">
        <v>16116.5534</v>
      </c>
    </row>
    <row r="22" spans="1:5" ht="78.75">
      <c r="A22" s="8" t="s">
        <v>19</v>
      </c>
      <c r="B22" s="9" t="s">
        <v>28</v>
      </c>
      <c r="C22" s="45">
        <v>37.62025</v>
      </c>
      <c r="D22" s="38">
        <v>0</v>
      </c>
      <c r="E22" s="38">
        <v>0</v>
      </c>
    </row>
    <row r="23" spans="1:5" ht="40.5" customHeight="1">
      <c r="A23" s="8" t="s">
        <v>20</v>
      </c>
      <c r="B23" s="9" t="s">
        <v>21</v>
      </c>
      <c r="C23" s="45">
        <v>2640.57822</v>
      </c>
      <c r="D23" s="38">
        <v>2535.695</v>
      </c>
      <c r="E23" s="38">
        <v>2535.695</v>
      </c>
    </row>
    <row r="24" spans="1:5" ht="31.5">
      <c r="A24" s="10" t="s">
        <v>12</v>
      </c>
      <c r="B24" s="3" t="s">
        <v>2</v>
      </c>
      <c r="C24" s="37">
        <f>C25</f>
        <v>20</v>
      </c>
      <c r="D24" s="37">
        <f>D25</f>
        <v>20</v>
      </c>
      <c r="E24" s="37">
        <f>E25</f>
        <v>20</v>
      </c>
    </row>
    <row r="25" spans="1:5" ht="63">
      <c r="A25" s="8" t="s">
        <v>29</v>
      </c>
      <c r="B25" s="9" t="s">
        <v>30</v>
      </c>
      <c r="C25" s="38">
        <v>20</v>
      </c>
      <c r="D25" s="38">
        <v>20</v>
      </c>
      <c r="E25" s="38">
        <v>20</v>
      </c>
    </row>
    <row r="26" spans="1:5" ht="94.5">
      <c r="A26" s="10" t="s">
        <v>8</v>
      </c>
      <c r="B26" s="3" t="s">
        <v>31</v>
      </c>
      <c r="C26" s="37">
        <f>C27</f>
        <v>1600</v>
      </c>
      <c r="D26" s="37">
        <f>D27</f>
        <v>1500</v>
      </c>
      <c r="E26" s="37">
        <f>E27</f>
        <v>1300</v>
      </c>
    </row>
    <row r="27" spans="1:5" ht="94.5">
      <c r="A27" s="8" t="s">
        <v>32</v>
      </c>
      <c r="B27" s="9" t="s">
        <v>33</v>
      </c>
      <c r="C27" s="38">
        <v>1600</v>
      </c>
      <c r="D27" s="38">
        <v>1500</v>
      </c>
      <c r="E27" s="38">
        <v>1300</v>
      </c>
    </row>
    <row r="28" spans="1:5" ht="47.25">
      <c r="A28" s="10" t="s">
        <v>13</v>
      </c>
      <c r="B28" s="3" t="s">
        <v>14</v>
      </c>
      <c r="C28" s="37">
        <f>SUM(C29:C30)</f>
        <v>5116.81116</v>
      </c>
      <c r="D28" s="37">
        <f>SUM(D29:D30)</f>
        <v>5081.925740000001</v>
      </c>
      <c r="E28" s="37">
        <f>SUM(E29:E30)</f>
        <v>5058.07481</v>
      </c>
    </row>
    <row r="29" spans="1:5" ht="47.25">
      <c r="A29" s="8" t="s">
        <v>15</v>
      </c>
      <c r="B29" s="9" t="s">
        <v>16</v>
      </c>
      <c r="C29" s="40">
        <v>72.912</v>
      </c>
      <c r="D29" s="40">
        <v>72.912</v>
      </c>
      <c r="E29" s="40">
        <v>72.912</v>
      </c>
    </row>
    <row r="30" spans="1:5" ht="31.5">
      <c r="A30" s="8" t="s">
        <v>122</v>
      </c>
      <c r="B30" s="9" t="s">
        <v>123</v>
      </c>
      <c r="C30" s="45">
        <v>5043.89916</v>
      </c>
      <c r="D30" s="45">
        <v>5009.01374</v>
      </c>
      <c r="E30" s="45">
        <v>4985.16281</v>
      </c>
    </row>
    <row r="31" spans="1:5" ht="31.5">
      <c r="A31" s="10" t="s">
        <v>9</v>
      </c>
      <c r="B31" s="3" t="s">
        <v>10</v>
      </c>
      <c r="C31" s="37">
        <f>C32+C34+C38+C36</f>
        <v>20327.21043</v>
      </c>
      <c r="D31" s="37">
        <f>D32+D34+D38+D36</f>
        <v>2743.62442</v>
      </c>
      <c r="E31" s="37">
        <f>E32+E34+E38+E36</f>
        <v>2362.24</v>
      </c>
    </row>
    <row r="32" spans="1:5" ht="94.5">
      <c r="A32" s="10" t="s">
        <v>34</v>
      </c>
      <c r="B32" s="3" t="s">
        <v>35</v>
      </c>
      <c r="C32" s="37">
        <f>C33</f>
        <v>7977.21043</v>
      </c>
      <c r="D32" s="37">
        <f>D33</f>
        <v>2387.62442</v>
      </c>
      <c r="E32" s="37">
        <f>E33</f>
        <v>2000</v>
      </c>
    </row>
    <row r="33" spans="1:5" ht="94.5">
      <c r="A33" s="8" t="s">
        <v>36</v>
      </c>
      <c r="B33" s="9" t="s">
        <v>37</v>
      </c>
      <c r="C33" s="39">
        <v>7977.21043</v>
      </c>
      <c r="D33" s="45">
        <v>2387.62442</v>
      </c>
      <c r="E33" s="38">
        <v>2000</v>
      </c>
    </row>
    <row r="34" spans="1:5" ht="47.25">
      <c r="A34" s="10" t="s">
        <v>11</v>
      </c>
      <c r="B34" s="3" t="s">
        <v>38</v>
      </c>
      <c r="C34" s="37">
        <f>C35</f>
        <v>200</v>
      </c>
      <c r="D34" s="37">
        <f>D35</f>
        <v>200</v>
      </c>
      <c r="E34" s="37">
        <f>E35</f>
        <v>200</v>
      </c>
    </row>
    <row r="35" spans="1:5" ht="47.25">
      <c r="A35" s="8" t="s">
        <v>22</v>
      </c>
      <c r="B35" s="9" t="s">
        <v>23</v>
      </c>
      <c r="C35" s="38">
        <v>200</v>
      </c>
      <c r="D35" s="38">
        <v>200</v>
      </c>
      <c r="E35" s="38">
        <v>200</v>
      </c>
    </row>
    <row r="36" spans="1:5" ht="63">
      <c r="A36" s="10" t="s">
        <v>41</v>
      </c>
      <c r="B36" s="3" t="s">
        <v>42</v>
      </c>
      <c r="C36" s="37">
        <f>C37</f>
        <v>12000</v>
      </c>
      <c r="D36" s="37">
        <f>D37</f>
        <v>0</v>
      </c>
      <c r="E36" s="37">
        <f>E37</f>
        <v>0</v>
      </c>
    </row>
    <row r="37" spans="1:5" ht="63">
      <c r="A37" s="8" t="s">
        <v>41</v>
      </c>
      <c r="B37" s="9" t="s">
        <v>42</v>
      </c>
      <c r="C37" s="38">
        <v>12000</v>
      </c>
      <c r="D37" s="38">
        <v>0</v>
      </c>
      <c r="E37" s="38">
        <v>0</v>
      </c>
    </row>
    <row r="38" spans="1:5" ht="85.5" customHeight="1">
      <c r="A38" s="10" t="s">
        <v>39</v>
      </c>
      <c r="B38" s="3" t="s">
        <v>40</v>
      </c>
      <c r="C38" s="37">
        <f>C39</f>
        <v>150</v>
      </c>
      <c r="D38" s="37">
        <f>D39</f>
        <v>156</v>
      </c>
      <c r="E38" s="37">
        <f>E39</f>
        <v>162.24</v>
      </c>
    </row>
    <row r="39" spans="1:5" ht="94.5">
      <c r="A39" s="8" t="s">
        <v>24</v>
      </c>
      <c r="B39" s="9" t="s">
        <v>25</v>
      </c>
      <c r="C39" s="38">
        <v>150</v>
      </c>
      <c r="D39" s="38">
        <v>156</v>
      </c>
      <c r="E39" s="38">
        <v>162.24</v>
      </c>
    </row>
    <row r="40" spans="1:5" ht="15.75">
      <c r="A40" s="10" t="s">
        <v>59</v>
      </c>
      <c r="B40" s="3" t="s">
        <v>60</v>
      </c>
      <c r="C40" s="37">
        <f>C41+C42</f>
        <v>283.22964</v>
      </c>
      <c r="D40" s="37">
        <f>D41+D42</f>
        <v>30.4</v>
      </c>
      <c r="E40" s="37">
        <f>E41+E42</f>
        <v>30.816000000000003</v>
      </c>
    </row>
    <row r="41" spans="1:5" ht="84" customHeight="1">
      <c r="A41" s="8" t="s">
        <v>69</v>
      </c>
      <c r="B41" s="11" t="s">
        <v>70</v>
      </c>
      <c r="C41" s="45">
        <v>273.22964</v>
      </c>
      <c r="D41" s="38">
        <v>20</v>
      </c>
      <c r="E41" s="38">
        <v>20</v>
      </c>
    </row>
    <row r="42" spans="1:5" ht="94.5">
      <c r="A42" s="8" t="s">
        <v>68</v>
      </c>
      <c r="B42" s="9" t="s">
        <v>67</v>
      </c>
      <c r="C42" s="38">
        <v>10</v>
      </c>
      <c r="D42" s="38">
        <v>10.4</v>
      </c>
      <c r="E42" s="38">
        <v>10.816</v>
      </c>
    </row>
    <row r="43" spans="1:5" s="29" customFormat="1" ht="15.75">
      <c r="A43" s="31" t="s">
        <v>76</v>
      </c>
      <c r="B43" s="32" t="s">
        <v>77</v>
      </c>
      <c r="C43" s="41">
        <f>C46+C44</f>
        <v>472378.37652999995</v>
      </c>
      <c r="D43" s="41">
        <f>D46+D44</f>
        <v>84061.57397999999</v>
      </c>
      <c r="E43" s="41">
        <f>E46+E44</f>
        <v>13570.175</v>
      </c>
    </row>
    <row r="44" spans="1:5" ht="31.5">
      <c r="A44" s="10" t="s">
        <v>116</v>
      </c>
      <c r="B44" s="3" t="s">
        <v>117</v>
      </c>
      <c r="C44" s="42">
        <f>C45</f>
        <v>192699.26343</v>
      </c>
      <c r="D44" s="42">
        <f>D45</f>
        <v>3833.5</v>
      </c>
      <c r="E44" s="42">
        <f>E45</f>
        <v>0</v>
      </c>
    </row>
    <row r="45" spans="1:5" ht="31.5">
      <c r="A45" s="8" t="s">
        <v>118</v>
      </c>
      <c r="B45" s="19" t="s">
        <v>119</v>
      </c>
      <c r="C45" s="45">
        <v>192699.26343</v>
      </c>
      <c r="D45" s="38">
        <v>3833.5</v>
      </c>
      <c r="E45" s="38">
        <v>0</v>
      </c>
    </row>
    <row r="46" spans="1:5" ht="47.25">
      <c r="A46" s="10" t="s">
        <v>61</v>
      </c>
      <c r="B46" s="3" t="s">
        <v>62</v>
      </c>
      <c r="C46" s="37">
        <f>C47+C49+C64+C68</f>
        <v>279679.11309999996</v>
      </c>
      <c r="D46" s="37">
        <f>D47+D49+D64+D68</f>
        <v>80228.07397999999</v>
      </c>
      <c r="E46" s="37">
        <f>E47+E49+E64+E68</f>
        <v>13570.175</v>
      </c>
    </row>
    <row r="47" spans="1:5" ht="31.5">
      <c r="A47" s="10" t="s">
        <v>63</v>
      </c>
      <c r="B47" s="3" t="s">
        <v>64</v>
      </c>
      <c r="C47" s="37">
        <f>C48</f>
        <v>9581.4</v>
      </c>
      <c r="D47" s="37">
        <f>D48</f>
        <v>10031.9</v>
      </c>
      <c r="E47" s="37">
        <f>E48</f>
        <v>10514.4</v>
      </c>
    </row>
    <row r="48" spans="1:5" ht="47.25">
      <c r="A48" s="8" t="s">
        <v>72</v>
      </c>
      <c r="B48" s="9" t="s">
        <v>71</v>
      </c>
      <c r="C48" s="38">
        <v>9581.4</v>
      </c>
      <c r="D48" s="38">
        <v>10031.9</v>
      </c>
      <c r="E48" s="38">
        <v>10514.4</v>
      </c>
    </row>
    <row r="49" spans="1:5" ht="31.5">
      <c r="A49" s="10" t="s">
        <v>78</v>
      </c>
      <c r="B49" s="3" t="s">
        <v>79</v>
      </c>
      <c r="C49" s="37">
        <f>SUM(C50:C63)</f>
        <v>262992.23809999996</v>
      </c>
      <c r="D49" s="37">
        <f>SUM(D50:D62)</f>
        <v>67587.36898</v>
      </c>
      <c r="E49" s="37">
        <f>SUM(E50:E62)</f>
        <v>366.547</v>
      </c>
    </row>
    <row r="50" spans="1:5" ht="126">
      <c r="A50" s="8" t="s">
        <v>133</v>
      </c>
      <c r="B50" s="17" t="s">
        <v>134</v>
      </c>
      <c r="C50" s="46">
        <v>930.7</v>
      </c>
      <c r="D50" s="43">
        <v>0</v>
      </c>
      <c r="E50" s="38">
        <v>0</v>
      </c>
    </row>
    <row r="51" spans="1:5" ht="129.75" customHeight="1">
      <c r="A51" s="8" t="s">
        <v>82</v>
      </c>
      <c r="B51" s="21" t="s">
        <v>141</v>
      </c>
      <c r="C51" s="49">
        <v>69387.00875</v>
      </c>
      <c r="D51" s="38">
        <v>0</v>
      </c>
      <c r="E51" s="38">
        <v>0</v>
      </c>
    </row>
    <row r="52" spans="1:5" ht="98.25" customHeight="1">
      <c r="A52" s="8" t="s">
        <v>139</v>
      </c>
      <c r="B52" s="21" t="s">
        <v>140</v>
      </c>
      <c r="C52" s="49">
        <v>69113.28235</v>
      </c>
      <c r="D52" s="45">
        <v>55592.0244</v>
      </c>
      <c r="E52" s="38">
        <v>0</v>
      </c>
    </row>
    <row r="53" spans="1:5" ht="47.25">
      <c r="A53" s="22" t="s">
        <v>84</v>
      </c>
      <c r="B53" s="19" t="s">
        <v>85</v>
      </c>
      <c r="C53" s="47">
        <v>0</v>
      </c>
      <c r="D53" s="45">
        <v>3150.79758</v>
      </c>
      <c r="E53" s="38">
        <v>0</v>
      </c>
    </row>
    <row r="54" spans="1:5" ht="31.5">
      <c r="A54" s="8" t="s">
        <v>135</v>
      </c>
      <c r="B54" s="19" t="s">
        <v>136</v>
      </c>
      <c r="C54" s="47">
        <v>267</v>
      </c>
      <c r="D54" s="38"/>
      <c r="E54" s="38"/>
    </row>
    <row r="55" spans="1:5" ht="63">
      <c r="A55" s="8" t="s">
        <v>86</v>
      </c>
      <c r="B55" s="23" t="s">
        <v>87</v>
      </c>
      <c r="C55" s="39">
        <v>25000</v>
      </c>
      <c r="D55" s="38">
        <v>0</v>
      </c>
      <c r="E55" s="38">
        <v>0</v>
      </c>
    </row>
    <row r="56" spans="1:5" ht="63">
      <c r="A56" s="16" t="s">
        <v>88</v>
      </c>
      <c r="B56" s="17" t="s">
        <v>89</v>
      </c>
      <c r="C56" s="39">
        <v>3269</v>
      </c>
      <c r="D56" s="38">
        <v>0</v>
      </c>
      <c r="E56" s="38">
        <v>0</v>
      </c>
    </row>
    <row r="57" spans="1:5" ht="94.5">
      <c r="A57" s="16" t="s">
        <v>88</v>
      </c>
      <c r="B57" s="17" t="s">
        <v>115</v>
      </c>
      <c r="C57" s="39">
        <v>2118.7</v>
      </c>
      <c r="D57" s="38">
        <v>0</v>
      </c>
      <c r="E57" s="38">
        <v>0</v>
      </c>
    </row>
    <row r="58" spans="1:5" ht="78.75">
      <c r="A58" s="16" t="s">
        <v>88</v>
      </c>
      <c r="B58" s="24" t="s">
        <v>90</v>
      </c>
      <c r="C58" s="45">
        <v>366.547</v>
      </c>
      <c r="D58" s="45">
        <v>366.547</v>
      </c>
      <c r="E58" s="45">
        <v>366.547</v>
      </c>
    </row>
    <row r="59" spans="1:5" ht="47.25">
      <c r="A59" s="16" t="s">
        <v>88</v>
      </c>
      <c r="B59" s="24" t="s">
        <v>91</v>
      </c>
      <c r="C59" s="44">
        <v>6292</v>
      </c>
      <c r="D59" s="38"/>
      <c r="E59" s="38"/>
    </row>
    <row r="60" spans="1:5" ht="47.25">
      <c r="A60" s="16" t="s">
        <v>88</v>
      </c>
      <c r="B60" s="24" t="s">
        <v>92</v>
      </c>
      <c r="C60" s="44">
        <v>8478</v>
      </c>
      <c r="D60" s="44">
        <v>8478</v>
      </c>
      <c r="E60" s="38"/>
    </row>
    <row r="61" spans="1:5" ht="30">
      <c r="A61" s="16" t="s">
        <v>88</v>
      </c>
      <c r="B61" s="18" t="s">
        <v>113</v>
      </c>
      <c r="C61" s="39">
        <v>2770</v>
      </c>
      <c r="D61" s="38"/>
      <c r="E61" s="38"/>
    </row>
    <row r="62" spans="1:5" ht="30">
      <c r="A62" s="16" t="s">
        <v>88</v>
      </c>
      <c r="B62" s="18" t="s">
        <v>114</v>
      </c>
      <c r="C62" s="45">
        <v>0</v>
      </c>
      <c r="D62" s="38"/>
      <c r="E62" s="38"/>
    </row>
    <row r="63" spans="1:5" ht="78.75">
      <c r="A63" s="8" t="s">
        <v>137</v>
      </c>
      <c r="B63" s="48" t="s">
        <v>138</v>
      </c>
      <c r="C63" s="45">
        <v>75000</v>
      </c>
      <c r="D63" s="38"/>
      <c r="E63" s="38"/>
    </row>
    <row r="64" spans="1:8" s="29" customFormat="1" ht="31.5">
      <c r="A64" s="10" t="s">
        <v>93</v>
      </c>
      <c r="B64" s="3" t="s">
        <v>94</v>
      </c>
      <c r="C64" s="37">
        <f>C65+C66+C67</f>
        <v>2531.4750000000004</v>
      </c>
      <c r="D64" s="37">
        <f>D65+D66+D67</f>
        <v>2608.8050000000003</v>
      </c>
      <c r="E64" s="37">
        <f>E65+E66+E67</f>
        <v>2689.228</v>
      </c>
      <c r="F64" s="28"/>
      <c r="H64" s="34">
        <f>C64+C49</f>
        <v>265523.71309999994</v>
      </c>
    </row>
    <row r="65" spans="1:5" ht="63">
      <c r="A65" s="8" t="s">
        <v>95</v>
      </c>
      <c r="B65" s="9" t="s">
        <v>96</v>
      </c>
      <c r="C65" s="45">
        <v>1933.255</v>
      </c>
      <c r="D65" s="45">
        <v>2010.585</v>
      </c>
      <c r="E65" s="45">
        <v>2091.008</v>
      </c>
    </row>
    <row r="66" spans="1:5" ht="52.5" customHeight="1">
      <c r="A66" s="8" t="s">
        <v>95</v>
      </c>
      <c r="B66" s="19" t="s">
        <v>97</v>
      </c>
      <c r="C66" s="45">
        <v>3.52</v>
      </c>
      <c r="D66" s="45">
        <v>3.52</v>
      </c>
      <c r="E66" s="45">
        <v>3.52</v>
      </c>
    </row>
    <row r="67" spans="1:5" ht="47.25">
      <c r="A67" s="16" t="s">
        <v>98</v>
      </c>
      <c r="B67" s="17" t="s">
        <v>99</v>
      </c>
      <c r="C67" s="45">
        <v>594.7</v>
      </c>
      <c r="D67" s="45">
        <v>594.7</v>
      </c>
      <c r="E67" s="45">
        <v>594.7</v>
      </c>
    </row>
    <row r="68" spans="1:6" s="30" customFormat="1" ht="15.75">
      <c r="A68" s="10" t="s">
        <v>100</v>
      </c>
      <c r="B68" s="3" t="s">
        <v>101</v>
      </c>
      <c r="C68" s="37">
        <f>SUM(C69:C80)</f>
        <v>4574</v>
      </c>
      <c r="D68" s="37">
        <f>SUM(D69:D80)</f>
        <v>0</v>
      </c>
      <c r="E68" s="37">
        <f>SUM(E69:E80)</f>
        <v>0</v>
      </c>
      <c r="F68" s="28"/>
    </row>
    <row r="69" spans="1:5" ht="47.25">
      <c r="A69" s="8" t="s">
        <v>102</v>
      </c>
      <c r="B69" s="9" t="s">
        <v>128</v>
      </c>
      <c r="C69" s="39">
        <v>145.8</v>
      </c>
      <c r="D69" s="38"/>
      <c r="E69" s="38"/>
    </row>
    <row r="70" spans="1:5" ht="120" customHeight="1">
      <c r="A70" s="8" t="s">
        <v>102</v>
      </c>
      <c r="B70" s="9" t="s">
        <v>129</v>
      </c>
      <c r="C70" s="39">
        <v>262</v>
      </c>
      <c r="D70" s="38"/>
      <c r="E70" s="38"/>
    </row>
    <row r="71" spans="1:5" ht="47.25" hidden="1">
      <c r="A71" s="8" t="s">
        <v>102</v>
      </c>
      <c r="B71" s="9" t="s">
        <v>103</v>
      </c>
      <c r="C71" s="39"/>
      <c r="D71" s="38"/>
      <c r="E71" s="38"/>
    </row>
    <row r="72" spans="1:5" ht="47.25">
      <c r="A72" s="8" t="s">
        <v>102</v>
      </c>
      <c r="B72" s="9" t="s">
        <v>104</v>
      </c>
      <c r="C72" s="39">
        <v>778</v>
      </c>
      <c r="D72" s="38"/>
      <c r="E72" s="38"/>
    </row>
    <row r="73" spans="1:5" ht="45">
      <c r="A73" s="8" t="s">
        <v>102</v>
      </c>
      <c r="B73" s="20" t="s">
        <v>105</v>
      </c>
      <c r="C73" s="44">
        <v>2340</v>
      </c>
      <c r="D73" s="38"/>
      <c r="E73" s="38"/>
    </row>
    <row r="74" spans="1:5" ht="60" hidden="1">
      <c r="A74" s="8" t="s">
        <v>102</v>
      </c>
      <c r="B74" s="20" t="s">
        <v>106</v>
      </c>
      <c r="C74" s="26"/>
      <c r="D74" s="25"/>
      <c r="E74" s="25"/>
    </row>
    <row r="75" spans="1:5" ht="45" hidden="1">
      <c r="A75" s="16" t="s">
        <v>102</v>
      </c>
      <c r="B75" s="18" t="s">
        <v>107</v>
      </c>
      <c r="C75" s="26"/>
      <c r="D75" s="25"/>
      <c r="E75" s="25"/>
    </row>
    <row r="76" spans="1:5" ht="60" hidden="1">
      <c r="A76" s="16" t="s">
        <v>102</v>
      </c>
      <c r="B76" s="18" t="s">
        <v>108</v>
      </c>
      <c r="C76" s="26"/>
      <c r="D76" s="25"/>
      <c r="E76" s="25"/>
    </row>
    <row r="77" spans="1:5" ht="90" hidden="1">
      <c r="A77" s="16" t="s">
        <v>102</v>
      </c>
      <c r="B77" s="18" t="s">
        <v>131</v>
      </c>
      <c r="C77" s="26"/>
      <c r="D77" s="25"/>
      <c r="E77" s="25"/>
    </row>
    <row r="78" spans="1:5" ht="60" hidden="1">
      <c r="A78" s="16" t="s">
        <v>102</v>
      </c>
      <c r="B78" s="18" t="s">
        <v>110</v>
      </c>
      <c r="C78" s="26"/>
      <c r="D78" s="25"/>
      <c r="E78" s="25"/>
    </row>
    <row r="79" spans="1:5" ht="60" hidden="1">
      <c r="A79" s="16" t="s">
        <v>102</v>
      </c>
      <c r="B79" s="18" t="s">
        <v>111</v>
      </c>
      <c r="C79" s="26"/>
      <c r="D79" s="25"/>
      <c r="E79" s="25"/>
    </row>
    <row r="80" spans="1:5" ht="45">
      <c r="A80" s="16" t="s">
        <v>102</v>
      </c>
      <c r="B80" s="18" t="s">
        <v>112</v>
      </c>
      <c r="C80" s="26">
        <v>1048.2</v>
      </c>
      <c r="D80" s="25"/>
      <c r="E80" s="25"/>
    </row>
  </sheetData>
  <sheetProtection/>
  <mergeCells count="6">
    <mergeCell ref="D1:E1"/>
    <mergeCell ref="C5:E5"/>
    <mergeCell ref="A3:E3"/>
    <mergeCell ref="A5:A6"/>
    <mergeCell ref="B5:B6"/>
    <mergeCell ref="B2:D2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7">
      <selection activeCell="B67" sqref="B67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27" customWidth="1"/>
    <col min="4" max="4" width="14.875" style="27" bestFit="1" customWidth="1"/>
    <col min="5" max="5" width="13.75390625" style="27" bestFit="1" customWidth="1"/>
    <col min="6" max="7" width="9.125" style="4" customWidth="1"/>
    <col min="8" max="8" width="24.125" style="4" hidden="1" customWidth="1"/>
    <col min="9" max="16384" width="9.125" style="4" customWidth="1"/>
  </cols>
  <sheetData>
    <row r="1" spans="4:5" ht="75.75" customHeight="1">
      <c r="D1" s="84" t="s">
        <v>130</v>
      </c>
      <c r="E1" s="84"/>
    </row>
    <row r="2" spans="1:5" ht="36.75" customHeight="1">
      <c r="A2" s="35"/>
      <c r="B2" s="79" t="s">
        <v>120</v>
      </c>
      <c r="C2" s="79"/>
      <c r="D2" s="80"/>
      <c r="E2" s="4"/>
    </row>
    <row r="3" spans="1:5" ht="18" customHeight="1">
      <c r="A3" s="79" t="s">
        <v>121</v>
      </c>
      <c r="B3" s="79"/>
      <c r="C3" s="79"/>
      <c r="D3" s="79"/>
      <c r="E3" s="79"/>
    </row>
    <row r="4" spans="1:2" ht="16.5" customHeight="1">
      <c r="A4" s="1"/>
      <c r="B4" s="1"/>
    </row>
    <row r="5" spans="1:5" ht="12.75">
      <c r="A5" s="81" t="s">
        <v>4</v>
      </c>
      <c r="B5" s="81" t="s">
        <v>3</v>
      </c>
      <c r="C5" s="85" t="s">
        <v>127</v>
      </c>
      <c r="D5" s="85"/>
      <c r="E5" s="85"/>
    </row>
    <row r="6" spans="1:5" ht="12.75">
      <c r="A6" s="82"/>
      <c r="B6" s="82"/>
      <c r="C6" s="15" t="s">
        <v>73</v>
      </c>
      <c r="D6" s="15" t="s">
        <v>74</v>
      </c>
      <c r="E6" s="15" t="s">
        <v>75</v>
      </c>
    </row>
    <row r="7" spans="1:5" s="12" customFormat="1" ht="12.75">
      <c r="A7" s="13">
        <v>1</v>
      </c>
      <c r="B7" s="13">
        <v>2</v>
      </c>
      <c r="C7" s="14" t="s">
        <v>124</v>
      </c>
      <c r="D7" s="14" t="s">
        <v>125</v>
      </c>
      <c r="E7" s="14" t="s">
        <v>126</v>
      </c>
    </row>
    <row r="8" spans="1:5" ht="15.75">
      <c r="A8" s="2"/>
      <c r="B8" s="3" t="s">
        <v>17</v>
      </c>
      <c r="C8" s="36">
        <f>C9+C43</f>
        <v>480109.21080999996</v>
      </c>
      <c r="D8" s="36">
        <f>D9+D43</f>
        <v>131689.52136</v>
      </c>
      <c r="E8" s="36">
        <f>E9+E43</f>
        <v>74993.2</v>
      </c>
    </row>
    <row r="9" spans="1:8" ht="22.5" customHeight="1">
      <c r="A9" s="6" t="s">
        <v>5</v>
      </c>
      <c r="B9" s="7" t="s">
        <v>0</v>
      </c>
      <c r="C9" s="37">
        <f>C10+C12+C16+C14+C19+C28+C31+C40</f>
        <v>77788.6</v>
      </c>
      <c r="D9" s="37">
        <f>D10+D12+D16+D14+D19+D28+D31+D40</f>
        <v>60050.1</v>
      </c>
      <c r="E9" s="37">
        <f>E10+E12+E16+E14+E19+E28+E31+E40</f>
        <v>61960.59999999999</v>
      </c>
      <c r="H9" s="33">
        <f>C9+C47</f>
        <v>87370</v>
      </c>
    </row>
    <row r="10" spans="1:5" s="5" customFormat="1" ht="15.75">
      <c r="A10" s="10" t="s">
        <v>43</v>
      </c>
      <c r="B10" s="7" t="s">
        <v>44</v>
      </c>
      <c r="C10" s="37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8">
        <v>25519</v>
      </c>
      <c r="D11" s="38">
        <v>26117</v>
      </c>
      <c r="E11" s="38">
        <v>26702</v>
      </c>
      <c r="H11" s="33"/>
    </row>
    <row r="12" spans="1:5" s="5" customFormat="1" ht="47.25">
      <c r="A12" s="10" t="s">
        <v>47</v>
      </c>
      <c r="B12" s="3" t="s">
        <v>48</v>
      </c>
      <c r="C12" s="37">
        <f>C13</f>
        <v>1622.06</v>
      </c>
      <c r="D12" s="37">
        <f>D13</f>
        <v>1719.38</v>
      </c>
      <c r="E12" s="37">
        <f>E13</f>
        <v>1719.3836</v>
      </c>
    </row>
    <row r="13" spans="1:5" ht="31.5">
      <c r="A13" s="8" t="s">
        <v>49</v>
      </c>
      <c r="B13" s="9" t="s">
        <v>50</v>
      </c>
      <c r="C13" s="38">
        <v>1622.06</v>
      </c>
      <c r="D13" s="38">
        <v>1719.38</v>
      </c>
      <c r="E13" s="38">
        <v>1719.3836</v>
      </c>
    </row>
    <row r="14" spans="1:5" s="5" customFormat="1" ht="15.75">
      <c r="A14" s="10" t="s">
        <v>51</v>
      </c>
      <c r="B14" s="3" t="s">
        <v>52</v>
      </c>
      <c r="C14" s="37">
        <f>C15</f>
        <v>0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8">
        <v>0</v>
      </c>
      <c r="D15" s="38">
        <v>1</v>
      </c>
      <c r="E15" s="38">
        <v>1</v>
      </c>
    </row>
    <row r="16" spans="1:5" s="5" customFormat="1" ht="22.5" customHeight="1">
      <c r="A16" s="10" t="s">
        <v>54</v>
      </c>
      <c r="B16" s="3" t="s">
        <v>55</v>
      </c>
      <c r="C16" s="37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8">
        <v>1770</v>
      </c>
      <c r="D17" s="38">
        <v>1850</v>
      </c>
      <c r="E17" s="38">
        <v>1950</v>
      </c>
    </row>
    <row r="18" spans="1:5" ht="18.75" customHeight="1">
      <c r="A18" s="8" t="s">
        <v>57</v>
      </c>
      <c r="B18" s="9" t="s">
        <v>58</v>
      </c>
      <c r="C18" s="38">
        <v>8700</v>
      </c>
      <c r="D18" s="38">
        <v>8900</v>
      </c>
      <c r="E18" s="38">
        <v>8950</v>
      </c>
    </row>
    <row r="19" spans="1:5" ht="47.25">
      <c r="A19" s="10" t="s">
        <v>6</v>
      </c>
      <c r="B19" s="3" t="s">
        <v>1</v>
      </c>
      <c r="C19" s="37">
        <f>C20+C24+C26</f>
        <v>19347.41757</v>
      </c>
      <c r="D19" s="37">
        <f>D20+D24+D26</f>
        <v>19703.408</v>
      </c>
      <c r="E19" s="37">
        <f>E20+E24+E26</f>
        <v>19972.2484</v>
      </c>
    </row>
    <row r="20" spans="1:5" ht="99" customHeight="1">
      <c r="A20" s="10" t="s">
        <v>7</v>
      </c>
      <c r="B20" s="3" t="s">
        <v>27</v>
      </c>
      <c r="C20" s="37">
        <f>SUM(C21:C23)</f>
        <v>17727.41757</v>
      </c>
      <c r="D20" s="37">
        <f>SUM(D21:D23)</f>
        <v>18183.408</v>
      </c>
      <c r="E20" s="37">
        <f>SUM(E21:E23)</f>
        <v>18652.2484</v>
      </c>
    </row>
    <row r="21" spans="1:5" ht="94.5">
      <c r="A21" s="8" t="s">
        <v>18</v>
      </c>
      <c r="B21" s="9" t="s">
        <v>26</v>
      </c>
      <c r="C21" s="38">
        <v>15191.72257</v>
      </c>
      <c r="D21" s="38">
        <v>15647.713</v>
      </c>
      <c r="E21" s="38">
        <v>16116.5534</v>
      </c>
    </row>
    <row r="22" spans="1:5" ht="78.75">
      <c r="A22" s="8" t="s">
        <v>19</v>
      </c>
      <c r="B22" s="9" t="s">
        <v>28</v>
      </c>
      <c r="C22" s="38">
        <v>0</v>
      </c>
      <c r="D22" s="38">
        <v>0</v>
      </c>
      <c r="E22" s="38">
        <v>0</v>
      </c>
    </row>
    <row r="23" spans="1:5" ht="40.5" customHeight="1">
      <c r="A23" s="8" t="s">
        <v>20</v>
      </c>
      <c r="B23" s="9" t="s">
        <v>21</v>
      </c>
      <c r="C23" s="39">
        <v>2535.695</v>
      </c>
      <c r="D23" s="38">
        <v>2535.695</v>
      </c>
      <c r="E23" s="38">
        <v>2535.695</v>
      </c>
    </row>
    <row r="24" spans="1:5" ht="31.5">
      <c r="A24" s="10" t="s">
        <v>12</v>
      </c>
      <c r="B24" s="3" t="s">
        <v>2</v>
      </c>
      <c r="C24" s="37">
        <f>C25</f>
        <v>20</v>
      </c>
      <c r="D24" s="37">
        <f>D25</f>
        <v>20</v>
      </c>
      <c r="E24" s="37">
        <f>E25</f>
        <v>20</v>
      </c>
    </row>
    <row r="25" spans="1:5" ht="63">
      <c r="A25" s="8" t="s">
        <v>29</v>
      </c>
      <c r="B25" s="9" t="s">
        <v>30</v>
      </c>
      <c r="C25" s="38">
        <v>20</v>
      </c>
      <c r="D25" s="38">
        <v>20</v>
      </c>
      <c r="E25" s="38">
        <v>20</v>
      </c>
    </row>
    <row r="26" spans="1:5" ht="94.5">
      <c r="A26" s="10" t="s">
        <v>8</v>
      </c>
      <c r="B26" s="3" t="s">
        <v>31</v>
      </c>
      <c r="C26" s="37">
        <f>C27</f>
        <v>1600</v>
      </c>
      <c r="D26" s="37">
        <f>D27</f>
        <v>1500</v>
      </c>
      <c r="E26" s="37">
        <f>E27</f>
        <v>1300</v>
      </c>
    </row>
    <row r="27" spans="1:5" ht="94.5">
      <c r="A27" s="8" t="s">
        <v>32</v>
      </c>
      <c r="B27" s="9" t="s">
        <v>33</v>
      </c>
      <c r="C27" s="38">
        <v>1600</v>
      </c>
      <c r="D27" s="38">
        <v>1500</v>
      </c>
      <c r="E27" s="38">
        <v>1300</v>
      </c>
    </row>
    <row r="28" spans="1:5" ht="47.25">
      <c r="A28" s="10" t="s">
        <v>13</v>
      </c>
      <c r="B28" s="3" t="s">
        <v>14</v>
      </c>
      <c r="C28" s="37">
        <f>SUM(C29:C30)</f>
        <v>472.91200000000003</v>
      </c>
      <c r="D28" s="37">
        <f>SUM(D29:D30)</f>
        <v>372.91200000000003</v>
      </c>
      <c r="E28" s="37">
        <f>SUM(E29:E30)</f>
        <v>272.91200000000003</v>
      </c>
    </row>
    <row r="29" spans="1:5" ht="47.25">
      <c r="A29" s="8" t="s">
        <v>15</v>
      </c>
      <c r="B29" s="9" t="s">
        <v>16</v>
      </c>
      <c r="C29" s="40">
        <v>72.912</v>
      </c>
      <c r="D29" s="40">
        <v>72.912</v>
      </c>
      <c r="E29" s="40">
        <v>72.912</v>
      </c>
    </row>
    <row r="30" spans="1:5" ht="31.5">
      <c r="A30" s="8" t="s">
        <v>122</v>
      </c>
      <c r="B30" s="9" t="s">
        <v>123</v>
      </c>
      <c r="C30" s="38">
        <v>400</v>
      </c>
      <c r="D30" s="38">
        <v>300</v>
      </c>
      <c r="E30" s="38">
        <v>200</v>
      </c>
    </row>
    <row r="31" spans="1:5" ht="31.5">
      <c r="A31" s="10" t="s">
        <v>9</v>
      </c>
      <c r="B31" s="3" t="s">
        <v>10</v>
      </c>
      <c r="C31" s="37">
        <f>C32+C34+C38+C36</f>
        <v>20327.21043</v>
      </c>
      <c r="D31" s="37">
        <f>D32+D34+D38+D36</f>
        <v>1356</v>
      </c>
      <c r="E31" s="37">
        <f>E32+E34+E38+E36</f>
        <v>2362.24</v>
      </c>
    </row>
    <row r="32" spans="1:5" ht="94.5">
      <c r="A32" s="10" t="s">
        <v>34</v>
      </c>
      <c r="B32" s="3" t="s">
        <v>35</v>
      </c>
      <c r="C32" s="37">
        <f>C33</f>
        <v>7977.21043</v>
      </c>
      <c r="D32" s="37">
        <f>D33</f>
        <v>1000</v>
      </c>
      <c r="E32" s="37">
        <f>E33</f>
        <v>2000</v>
      </c>
    </row>
    <row r="33" spans="1:5" ht="94.5">
      <c r="A33" s="8" t="s">
        <v>36</v>
      </c>
      <c r="B33" s="9" t="s">
        <v>37</v>
      </c>
      <c r="C33" s="39">
        <v>7977.21043</v>
      </c>
      <c r="D33" s="38">
        <v>1000</v>
      </c>
      <c r="E33" s="38">
        <v>2000</v>
      </c>
    </row>
    <row r="34" spans="1:5" ht="47.25">
      <c r="A34" s="10" t="s">
        <v>11</v>
      </c>
      <c r="B34" s="3" t="s">
        <v>38</v>
      </c>
      <c r="C34" s="37">
        <f>C35</f>
        <v>200</v>
      </c>
      <c r="D34" s="37">
        <f>D35</f>
        <v>200</v>
      </c>
      <c r="E34" s="37">
        <f>E35</f>
        <v>200</v>
      </c>
    </row>
    <row r="35" spans="1:5" ht="47.25">
      <c r="A35" s="8" t="s">
        <v>22</v>
      </c>
      <c r="B35" s="9" t="s">
        <v>23</v>
      </c>
      <c r="C35" s="38">
        <v>200</v>
      </c>
      <c r="D35" s="38">
        <v>200</v>
      </c>
      <c r="E35" s="38">
        <v>200</v>
      </c>
    </row>
    <row r="36" spans="1:5" ht="63">
      <c r="A36" s="10" t="s">
        <v>41</v>
      </c>
      <c r="B36" s="3" t="s">
        <v>42</v>
      </c>
      <c r="C36" s="37">
        <f>C37</f>
        <v>12000</v>
      </c>
      <c r="D36" s="37">
        <f>D37</f>
        <v>0</v>
      </c>
      <c r="E36" s="37">
        <f>E37</f>
        <v>0</v>
      </c>
    </row>
    <row r="37" spans="1:5" ht="63">
      <c r="A37" s="8" t="s">
        <v>41</v>
      </c>
      <c r="B37" s="9" t="s">
        <v>42</v>
      </c>
      <c r="C37" s="38">
        <v>12000</v>
      </c>
      <c r="D37" s="38">
        <v>0</v>
      </c>
      <c r="E37" s="38">
        <v>0</v>
      </c>
    </row>
    <row r="38" spans="1:5" ht="84" customHeight="1">
      <c r="A38" s="10" t="s">
        <v>39</v>
      </c>
      <c r="B38" s="3" t="s">
        <v>40</v>
      </c>
      <c r="C38" s="37">
        <f>C39</f>
        <v>150</v>
      </c>
      <c r="D38" s="37">
        <f>D39</f>
        <v>156</v>
      </c>
      <c r="E38" s="37">
        <f>E39</f>
        <v>162.24</v>
      </c>
    </row>
    <row r="39" spans="1:5" ht="94.5">
      <c r="A39" s="8" t="s">
        <v>24</v>
      </c>
      <c r="B39" s="9" t="s">
        <v>25</v>
      </c>
      <c r="C39" s="38">
        <v>150</v>
      </c>
      <c r="D39" s="38">
        <v>156</v>
      </c>
      <c r="E39" s="38">
        <v>162.24</v>
      </c>
    </row>
    <row r="40" spans="1:5" ht="15.75">
      <c r="A40" s="10" t="s">
        <v>59</v>
      </c>
      <c r="B40" s="3" t="s">
        <v>60</v>
      </c>
      <c r="C40" s="37">
        <f>C41+C42</f>
        <v>30</v>
      </c>
      <c r="D40" s="37">
        <f>D41+D42</f>
        <v>30.4</v>
      </c>
      <c r="E40" s="37">
        <f>E41+E42</f>
        <v>30.816000000000003</v>
      </c>
    </row>
    <row r="41" spans="1:5" ht="84" customHeight="1">
      <c r="A41" s="8" t="s">
        <v>69</v>
      </c>
      <c r="B41" s="11" t="s">
        <v>70</v>
      </c>
      <c r="C41" s="38">
        <v>20</v>
      </c>
      <c r="D41" s="38">
        <v>20</v>
      </c>
      <c r="E41" s="38">
        <v>20</v>
      </c>
    </row>
    <row r="42" spans="1:5" ht="94.5">
      <c r="A42" s="8" t="s">
        <v>68</v>
      </c>
      <c r="B42" s="9" t="s">
        <v>67</v>
      </c>
      <c r="C42" s="38">
        <v>10</v>
      </c>
      <c r="D42" s="38">
        <v>10.4</v>
      </c>
      <c r="E42" s="38">
        <v>10.816</v>
      </c>
    </row>
    <row r="43" spans="1:5" s="29" customFormat="1" ht="15.75">
      <c r="A43" s="31" t="s">
        <v>76</v>
      </c>
      <c r="B43" s="32" t="s">
        <v>77</v>
      </c>
      <c r="C43" s="41">
        <f>C46+C44</f>
        <v>402320.61081</v>
      </c>
      <c r="D43" s="41">
        <f>D46+D44</f>
        <v>71639.42136000001</v>
      </c>
      <c r="E43" s="41">
        <f>E46+E44</f>
        <v>13032.6</v>
      </c>
    </row>
    <row r="44" spans="1:5" ht="31.5">
      <c r="A44" s="10" t="s">
        <v>116</v>
      </c>
      <c r="B44" s="3" t="s">
        <v>117</v>
      </c>
      <c r="C44" s="42">
        <f>C45</f>
        <v>178101.19835</v>
      </c>
      <c r="D44" s="42">
        <f>D45</f>
        <v>3833.5</v>
      </c>
      <c r="E44" s="42">
        <f>E45</f>
        <v>0</v>
      </c>
    </row>
    <row r="45" spans="1:5" ht="31.5">
      <c r="A45" s="8" t="s">
        <v>118</v>
      </c>
      <c r="B45" s="19" t="s">
        <v>119</v>
      </c>
      <c r="C45" s="38">
        <v>178101.19835</v>
      </c>
      <c r="D45" s="38">
        <v>3833.5</v>
      </c>
      <c r="E45" s="38">
        <v>0</v>
      </c>
    </row>
    <row r="46" spans="1:5" ht="47.25">
      <c r="A46" s="10" t="s">
        <v>61</v>
      </c>
      <c r="B46" s="3" t="s">
        <v>62</v>
      </c>
      <c r="C46" s="37">
        <f>C47+C49+C61+C65</f>
        <v>224219.41246000002</v>
      </c>
      <c r="D46" s="37">
        <f>D47+D49+D61+D65</f>
        <v>67805.92136000001</v>
      </c>
      <c r="E46" s="37">
        <f>E47+E49+E61+E65</f>
        <v>13032.6</v>
      </c>
    </row>
    <row r="47" spans="1:5" ht="31.5">
      <c r="A47" s="10" t="s">
        <v>63</v>
      </c>
      <c r="B47" s="3" t="s">
        <v>64</v>
      </c>
      <c r="C47" s="37">
        <f>C48</f>
        <v>9581.4</v>
      </c>
      <c r="D47" s="37">
        <f>D48</f>
        <v>10031.9</v>
      </c>
      <c r="E47" s="37">
        <f>E48</f>
        <v>10514.4</v>
      </c>
    </row>
    <row r="48" spans="1:5" ht="47.25">
      <c r="A48" s="8" t="s">
        <v>72</v>
      </c>
      <c r="B48" s="9" t="s">
        <v>71</v>
      </c>
      <c r="C48" s="38">
        <v>9581.4</v>
      </c>
      <c r="D48" s="38">
        <v>10031.9</v>
      </c>
      <c r="E48" s="38">
        <v>10514.4</v>
      </c>
    </row>
    <row r="49" spans="1:5" ht="31.5">
      <c r="A49" s="10" t="s">
        <v>78</v>
      </c>
      <c r="B49" s="3" t="s">
        <v>79</v>
      </c>
      <c r="C49" s="37">
        <f>SUM(C50:C60)</f>
        <v>207584.11246000003</v>
      </c>
      <c r="D49" s="37">
        <f>SUM(D50:D60)</f>
        <v>55188.42136</v>
      </c>
      <c r="E49" s="37">
        <f>SUM(E50:E60)</f>
        <v>423.7</v>
      </c>
    </row>
    <row r="50" spans="1:5" ht="63">
      <c r="A50" s="8" t="s">
        <v>80</v>
      </c>
      <c r="B50" s="9" t="s">
        <v>81</v>
      </c>
      <c r="C50" s="38"/>
      <c r="D50" s="43">
        <v>46286.72136</v>
      </c>
      <c r="E50" s="38"/>
    </row>
    <row r="51" spans="1:5" ht="141.75">
      <c r="A51" s="8" t="s">
        <v>82</v>
      </c>
      <c r="B51" s="21" t="s">
        <v>83</v>
      </c>
      <c r="C51" s="43">
        <v>156864.20886</v>
      </c>
      <c r="D51" s="38"/>
      <c r="E51" s="38"/>
    </row>
    <row r="52" spans="1:5" ht="47.25">
      <c r="A52" s="22" t="s">
        <v>84</v>
      </c>
      <c r="B52" s="19" t="s">
        <v>85</v>
      </c>
      <c r="C52" s="44">
        <v>2101.5036</v>
      </c>
      <c r="D52" s="38"/>
      <c r="E52" s="38"/>
    </row>
    <row r="53" spans="1:5" ht="63">
      <c r="A53" s="8" t="s">
        <v>86</v>
      </c>
      <c r="B53" s="23" t="s">
        <v>87</v>
      </c>
      <c r="C53" s="39">
        <v>25000</v>
      </c>
      <c r="D53" s="38"/>
      <c r="E53" s="38"/>
    </row>
    <row r="54" spans="1:5" ht="63">
      <c r="A54" s="16" t="s">
        <v>88</v>
      </c>
      <c r="B54" s="17" t="s">
        <v>89</v>
      </c>
      <c r="C54" s="39">
        <v>3269</v>
      </c>
      <c r="D54" s="38"/>
      <c r="E54" s="38"/>
    </row>
    <row r="55" spans="1:5" ht="94.5">
      <c r="A55" s="16" t="s">
        <v>88</v>
      </c>
      <c r="B55" s="17" t="s">
        <v>115</v>
      </c>
      <c r="C55" s="39">
        <v>2118.7</v>
      </c>
      <c r="D55" s="38"/>
      <c r="E55" s="38"/>
    </row>
    <row r="56" spans="1:5" ht="78.75">
      <c r="A56" s="16" t="s">
        <v>88</v>
      </c>
      <c r="B56" s="24" t="s">
        <v>90</v>
      </c>
      <c r="C56" s="39">
        <v>423.7</v>
      </c>
      <c r="D56" s="38">
        <v>423.7</v>
      </c>
      <c r="E56" s="38">
        <v>423.7</v>
      </c>
    </row>
    <row r="57" spans="1:5" ht="47.25">
      <c r="A57" s="16" t="s">
        <v>88</v>
      </c>
      <c r="B57" s="24" t="s">
        <v>91</v>
      </c>
      <c r="C57" s="44">
        <v>6292</v>
      </c>
      <c r="D57" s="38"/>
      <c r="E57" s="38"/>
    </row>
    <row r="58" spans="1:5" ht="47.25">
      <c r="A58" s="16" t="s">
        <v>88</v>
      </c>
      <c r="B58" s="24" t="s">
        <v>92</v>
      </c>
      <c r="C58" s="44">
        <v>8478</v>
      </c>
      <c r="D58" s="44">
        <v>8478</v>
      </c>
      <c r="E58" s="38"/>
    </row>
    <row r="59" spans="1:5" ht="30">
      <c r="A59" s="16" t="s">
        <v>88</v>
      </c>
      <c r="B59" s="18" t="s">
        <v>113</v>
      </c>
      <c r="C59" s="39">
        <v>2770</v>
      </c>
      <c r="D59" s="38"/>
      <c r="E59" s="38"/>
    </row>
    <row r="60" spans="1:5" ht="30">
      <c r="A60" s="16" t="s">
        <v>88</v>
      </c>
      <c r="B60" s="18" t="s">
        <v>114</v>
      </c>
      <c r="C60" s="39">
        <v>267</v>
      </c>
      <c r="D60" s="38"/>
      <c r="E60" s="38"/>
    </row>
    <row r="61" spans="1:8" s="29" customFormat="1" ht="31.5">
      <c r="A61" s="10" t="s">
        <v>93</v>
      </c>
      <c r="B61" s="3" t="s">
        <v>94</v>
      </c>
      <c r="C61" s="37">
        <f>C62+C63+C64</f>
        <v>2479.9</v>
      </c>
      <c r="D61" s="37">
        <f>D62+D63+D64</f>
        <v>2585.6</v>
      </c>
      <c r="E61" s="37">
        <f>E62+E63+E64</f>
        <v>2094.5</v>
      </c>
      <c r="F61" s="28"/>
      <c r="H61" s="34">
        <f>C61+C49</f>
        <v>210064.01246000003</v>
      </c>
    </row>
    <row r="62" spans="1:5" ht="63">
      <c r="A62" s="8" t="s">
        <v>95</v>
      </c>
      <c r="B62" s="9" t="s">
        <v>96</v>
      </c>
      <c r="C62" s="39">
        <v>1933.2</v>
      </c>
      <c r="D62" s="38">
        <v>2010.6</v>
      </c>
      <c r="E62" s="38">
        <v>2091</v>
      </c>
    </row>
    <row r="63" spans="1:5" ht="63">
      <c r="A63" s="8" t="s">
        <v>95</v>
      </c>
      <c r="B63" s="19" t="s">
        <v>97</v>
      </c>
      <c r="C63" s="39">
        <v>3.5</v>
      </c>
      <c r="D63" s="38">
        <v>3.5</v>
      </c>
      <c r="E63" s="38">
        <v>3.5</v>
      </c>
    </row>
    <row r="64" spans="1:5" ht="47.25">
      <c r="A64" s="16" t="s">
        <v>98</v>
      </c>
      <c r="B64" s="17" t="s">
        <v>99</v>
      </c>
      <c r="C64" s="39">
        <v>543.2</v>
      </c>
      <c r="D64" s="38">
        <v>571.5</v>
      </c>
      <c r="E64" s="38">
        <v>0</v>
      </c>
    </row>
    <row r="65" spans="1:6" s="30" customFormat="1" ht="15.75">
      <c r="A65" s="10" t="s">
        <v>100</v>
      </c>
      <c r="B65" s="3" t="s">
        <v>101</v>
      </c>
      <c r="C65" s="37">
        <f>SUM(C66:C77)</f>
        <v>4574</v>
      </c>
      <c r="D65" s="37">
        <f>SUM(D66:D77)</f>
        <v>0</v>
      </c>
      <c r="E65" s="37">
        <f>SUM(E66:E77)</f>
        <v>0</v>
      </c>
      <c r="F65" s="28"/>
    </row>
    <row r="66" spans="1:5" ht="47.25">
      <c r="A66" s="8" t="s">
        <v>102</v>
      </c>
      <c r="B66" s="9" t="s">
        <v>128</v>
      </c>
      <c r="C66" s="39">
        <v>145.8</v>
      </c>
      <c r="D66" s="38"/>
      <c r="E66" s="38"/>
    </row>
    <row r="67" spans="1:5" ht="126">
      <c r="A67" s="8" t="s">
        <v>102</v>
      </c>
      <c r="B67" s="9" t="s">
        <v>129</v>
      </c>
      <c r="C67" s="39">
        <v>262</v>
      </c>
      <c r="D67" s="38"/>
      <c r="E67" s="38"/>
    </row>
    <row r="68" spans="1:5" ht="47.25" hidden="1">
      <c r="A68" s="8" t="s">
        <v>102</v>
      </c>
      <c r="B68" s="9" t="s">
        <v>103</v>
      </c>
      <c r="C68" s="39"/>
      <c r="D68" s="38"/>
      <c r="E68" s="38"/>
    </row>
    <row r="69" spans="1:5" ht="47.25">
      <c r="A69" s="8" t="s">
        <v>102</v>
      </c>
      <c r="B69" s="9" t="s">
        <v>104</v>
      </c>
      <c r="C69" s="39">
        <v>778</v>
      </c>
      <c r="D69" s="38"/>
      <c r="E69" s="38"/>
    </row>
    <row r="70" spans="1:5" ht="45">
      <c r="A70" s="8" t="s">
        <v>102</v>
      </c>
      <c r="B70" s="20" t="s">
        <v>105</v>
      </c>
      <c r="C70" s="44">
        <v>2340</v>
      </c>
      <c r="D70" s="38"/>
      <c r="E70" s="38"/>
    </row>
    <row r="71" spans="1:5" ht="60" hidden="1">
      <c r="A71" s="8" t="s">
        <v>102</v>
      </c>
      <c r="B71" s="20" t="s">
        <v>106</v>
      </c>
      <c r="C71" s="26"/>
      <c r="D71" s="25"/>
      <c r="E71" s="25"/>
    </row>
    <row r="72" spans="1:5" ht="45" hidden="1">
      <c r="A72" s="16" t="s">
        <v>102</v>
      </c>
      <c r="B72" s="18" t="s">
        <v>107</v>
      </c>
      <c r="C72" s="26"/>
      <c r="D72" s="25"/>
      <c r="E72" s="25"/>
    </row>
    <row r="73" spans="1:5" ht="60" hidden="1">
      <c r="A73" s="16" t="s">
        <v>102</v>
      </c>
      <c r="B73" s="18" t="s">
        <v>108</v>
      </c>
      <c r="C73" s="26"/>
      <c r="D73" s="25"/>
      <c r="E73" s="25"/>
    </row>
    <row r="74" spans="1:5" ht="90" hidden="1">
      <c r="A74" s="16" t="s">
        <v>102</v>
      </c>
      <c r="B74" s="18" t="s">
        <v>109</v>
      </c>
      <c r="C74" s="26"/>
      <c r="D74" s="25"/>
      <c r="E74" s="25"/>
    </row>
    <row r="75" spans="1:5" ht="60" hidden="1">
      <c r="A75" s="16" t="s">
        <v>102</v>
      </c>
      <c r="B75" s="18" t="s">
        <v>110</v>
      </c>
      <c r="C75" s="26"/>
      <c r="D75" s="25"/>
      <c r="E75" s="25"/>
    </row>
    <row r="76" spans="1:5" ht="60" hidden="1">
      <c r="A76" s="16" t="s">
        <v>102</v>
      </c>
      <c r="B76" s="18" t="s">
        <v>111</v>
      </c>
      <c r="C76" s="26"/>
      <c r="D76" s="25"/>
      <c r="E76" s="25"/>
    </row>
    <row r="77" spans="1:5" ht="45">
      <c r="A77" s="16" t="s">
        <v>102</v>
      </c>
      <c r="B77" s="18" t="s">
        <v>112</v>
      </c>
      <c r="C77" s="26">
        <v>1048.2</v>
      </c>
      <c r="D77" s="25"/>
      <c r="E77" s="25"/>
    </row>
  </sheetData>
  <sheetProtection/>
  <mergeCells count="6">
    <mergeCell ref="D1:E1"/>
    <mergeCell ref="C5:E5"/>
    <mergeCell ref="A3:E3"/>
    <mergeCell ref="A5:A6"/>
    <mergeCell ref="B5:B6"/>
    <mergeCell ref="B2:D2"/>
  </mergeCells>
  <printOptions/>
  <pageMargins left="0.39" right="0.17" top="0.2" bottom="0.17" header="0.17" footer="0.17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komfin12</cp:lastModifiedBy>
  <cp:lastPrinted>2021-08-06T08:46:10Z</cp:lastPrinted>
  <dcterms:created xsi:type="dcterms:W3CDTF">2009-12-13T12:32:15Z</dcterms:created>
  <dcterms:modified xsi:type="dcterms:W3CDTF">2021-08-08T08:10:55Z</dcterms:modified>
  <cp:category/>
  <cp:version/>
  <cp:contentType/>
  <cp:contentStatus/>
</cp:coreProperties>
</file>